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841"/>
  </bookViews>
  <sheets>
    <sheet name="Anexo 1 - Pessoal U, E, DF" sheetId="40" r:id="rId1"/>
  </sheets>
  <definedNames>
    <definedName name="_xlnm.Print_Area" localSheetId="0">'Anexo 1 - Pessoal U, E, DF'!$A$1:$G$49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kfjkjf">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G31" i="40"/>
  <c r="F31"/>
  <c r="F33"/>
  <c r="F34"/>
  <c r="F32"/>
  <c r="G34"/>
  <c r="G33"/>
  <c r="F25"/>
  <c r="F22" s="1"/>
  <c r="G22"/>
  <c r="F21"/>
  <c r="F20"/>
  <c r="F19"/>
  <c r="F18" s="1"/>
  <c r="G18"/>
  <c r="G27" l="1"/>
  <c r="F27"/>
</calcChain>
</file>

<file path=xl/sharedStrings.xml><?xml version="1.0" encoding="utf-8"?>
<sst xmlns="http://schemas.openxmlformats.org/spreadsheetml/2006/main" count="44" uniqueCount="44">
  <si>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</si>
  <si>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</si>
  <si>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</si>
  <si>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</si>
  <si>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</si>
  <si>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</si>
  <si>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</si>
  <si>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</si>
  <si>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</si>
  <si>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</si>
  <si>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</si>
  <si>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</si>
  <si>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</si>
  <si>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</si>
  <si>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</si>
  <si>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</si>
  <si>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</si>
  <si>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</si>
  <si>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DESPESAS NÃO COMPUTADAS (§ 1º do art. 19 da LRF) (II)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</si>
  <si>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</si>
  <si>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</si>
  <si>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</si>
  <si>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</si>
  <si>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</si>
  <si>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</si>
  <si>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</si>
  <si>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</si>
  <si>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SENADO FEDERAL</t>
  </si>
  <si>
    <t>MAIO DE 2014 A ABRIL DE 2015</t>
  </si>
  <si>
    <t>FONTE: SIAFI2015, CONTAB, Data da emissão 12/mai/2015, 10h00min.</t>
  </si>
  <si>
    <t>ILANA TROMBKA</t>
  </si>
  <si>
    <t>Diretora-Geral</t>
  </si>
  <si>
    <r>
      <t xml:space="preserve"> PROCESSADOS</t>
    </r>
    <r>
      <rPr>
        <b/>
        <vertAlign val="superscript"/>
        <sz val="8"/>
        <rFont val="Times New Roman"/>
        <family val="1"/>
      </rPr>
      <t>1</t>
    </r>
  </si>
  <si>
    <t xml:space="preserve">Nota: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</si>
  <si>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</si>
  <si>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LIMITE DE ALERTA (VIII) = (0,90 x VI) (inciso II do §1º do art. 59 da LRF) </t>
  </si>
  <si>
    <t xml:space="preserve">LIMITE PRUDENCIAL (VII) = (0,95 x VI) (parágrafo único do art. 22 da LRF) </t>
  </si>
  <si>
    <t xml:space="preserve">LIMITE MÁXIMO (VI) (incisos I, II e III, art. 20 da LRF) </t>
  </si>
  <si>
    <t>DESPESA TOTAL COM PESSOAL - DTP (V) = (III a + III b)</t>
  </si>
  <si>
    <t xml:space="preserve"> - </t>
  </si>
  <si>
    <t>RECEITA CORRENTE LÍQUIDA - RCL (IV)</t>
  </si>
  <si>
    <t>% SOBRE A RCL</t>
  </si>
  <si>
    <t xml:space="preserve">                                Diretor da Secretaria de Finanças, Orçamento e Contabilidade                                        Diretor da Secretaria de Controle Interno</t>
  </si>
  <si>
    <t xml:space="preserve">                                                     OLIVAN DUARTE DE ALMEIDA                                                               JULIANO SÁVIO BARBOSA EIRADO</t>
  </si>
</sst>
</file>

<file path=xl/styles.xml><?xml version="1.0" encoding="utf-8"?>
<styleSheet xmlns="http://schemas.openxmlformats.org/spreadsheetml/2006/main">
  <numFmts count="4">
    <numFmt numFmtId="164" formatCode="&quot;R$ &quot;#,##0.00_);[Red]\(&quot;R$ &quot;#,##0.00\)"/>
    <numFmt numFmtId="166" formatCode="0.000%"/>
    <numFmt numFmtId="167" formatCode="#,##0.00_ ;[Red]\-#,##0.00\ "/>
    <numFmt numFmtId="168" formatCode="0.0000%"/>
  </numFmts>
  <fonts count="9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vertAlign val="superscript"/>
      <sz val="8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NumberFormat="1" applyFont="1" applyFill="1" applyBorder="1" applyAlignment="1"/>
    <xf numFmtId="0" fontId="0" fillId="0" borderId="0" xfId="0" applyFill="1"/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40" fontId="2" fillId="0" borderId="1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center"/>
    </xf>
    <xf numFmtId="0" fontId="1" fillId="2" borderId="0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center" vertical="top" wrapText="1"/>
    </xf>
    <xf numFmtId="0" fontId="1" fillId="2" borderId="0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" fillId="2" borderId="9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top" wrapText="1"/>
    </xf>
    <xf numFmtId="0" fontId="6" fillId="0" borderId="0" xfId="1"/>
    <xf numFmtId="0" fontId="6" fillId="0" borderId="0" xfId="1" applyBorder="1"/>
    <xf numFmtId="0" fontId="6" fillId="0" borderId="0" xfId="1" applyFill="1"/>
    <xf numFmtId="0" fontId="2" fillId="0" borderId="2" xfId="1" applyNumberFormat="1" applyFont="1" applyFill="1" applyBorder="1" applyAlignment="1"/>
    <xf numFmtId="0" fontId="2" fillId="0" borderId="5" xfId="1" applyNumberFormat="1" applyFont="1" applyFill="1" applyBorder="1" applyAlignment="1"/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/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40" fontId="2" fillId="0" borderId="6" xfId="1" applyNumberFormat="1" applyFont="1" applyFill="1" applyBorder="1" applyAlignment="1"/>
    <xf numFmtId="40" fontId="2" fillId="0" borderId="9" xfId="1" applyNumberFormat="1" applyFont="1" applyFill="1" applyBorder="1" applyAlignment="1"/>
    <xf numFmtId="0" fontId="2" fillId="0" borderId="7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7" xfId="1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center" vertical="top" wrapText="1"/>
    </xf>
    <xf numFmtId="0" fontId="1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Alignment="1"/>
    <xf numFmtId="0" fontId="1" fillId="0" borderId="0" xfId="1" applyNumberFormat="1" applyFont="1" applyFill="1" applyAlignment="1"/>
    <xf numFmtId="0" fontId="4" fillId="0" borderId="0" xfId="1" applyNumberFormat="1" applyFont="1" applyFill="1" applyAlignment="1"/>
    <xf numFmtId="0" fontId="2" fillId="0" borderId="0" xfId="1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2" borderId="10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1" fillId="2" borderId="7" xfId="1" applyNumberFormat="1" applyFont="1" applyFill="1" applyBorder="1" applyAlignment="1">
      <alignment horizontal="center"/>
    </xf>
    <xf numFmtId="0" fontId="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2" borderId="5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/>
    <xf numFmtId="0" fontId="2" fillId="0" borderId="3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10" fontId="2" fillId="0" borderId="4" xfId="1" applyNumberFormat="1" applyFont="1" applyFill="1" applyBorder="1" applyAlignment="1"/>
    <xf numFmtId="166" fontId="2" fillId="0" borderId="4" xfId="2" applyNumberFormat="1" applyFont="1" applyFill="1" applyBorder="1" applyAlignment="1"/>
    <xf numFmtId="167" fontId="1" fillId="2" borderId="4" xfId="1" applyNumberFormat="1" applyFont="1" applyFill="1" applyBorder="1" applyAlignment="1">
      <alignment horizontal="center"/>
    </xf>
    <xf numFmtId="168" fontId="1" fillId="2" borderId="4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zoomScaleNormal="100" workbookViewId="0">
      <selection activeCell="H29" sqref="H29"/>
    </sheetView>
  </sheetViews>
  <sheetFormatPr defaultRowHeight="12.75"/>
  <cols>
    <col min="1" max="1" width="60.7109375" style="23" customWidth="1"/>
    <col min="2" max="4" width="9.140625" style="23"/>
    <col min="5" max="5" width="8.28515625" style="23" customWidth="1"/>
    <col min="6" max="6" width="15.7109375" style="23" customWidth="1"/>
    <col min="7" max="7" width="15.5703125" style="23" bestFit="1" customWidth="1"/>
    <col min="8" max="256" width="9.140625" style="23"/>
    <col min="257" max="257" width="60.7109375" style="23" customWidth="1"/>
    <col min="258" max="260" width="9.140625" style="23"/>
    <col min="261" max="261" width="8.28515625" style="23" customWidth="1"/>
    <col min="262" max="262" width="16" style="23" customWidth="1"/>
    <col min="263" max="263" width="18.85546875" style="23" bestFit="1" customWidth="1"/>
    <col min="264" max="512" width="9.140625" style="23"/>
    <col min="513" max="513" width="60.7109375" style="23" customWidth="1"/>
    <col min="514" max="516" width="9.140625" style="23"/>
    <col min="517" max="517" width="8.28515625" style="23" customWidth="1"/>
    <col min="518" max="518" width="16" style="23" customWidth="1"/>
    <col min="519" max="519" width="18.85546875" style="23" bestFit="1" customWidth="1"/>
    <col min="520" max="768" width="9.140625" style="23"/>
    <col min="769" max="769" width="60.7109375" style="23" customWidth="1"/>
    <col min="770" max="772" width="9.140625" style="23"/>
    <col min="773" max="773" width="8.28515625" style="23" customWidth="1"/>
    <col min="774" max="774" width="16" style="23" customWidth="1"/>
    <col min="775" max="775" width="18.85546875" style="23" bestFit="1" customWidth="1"/>
    <col min="776" max="1024" width="9.140625" style="23"/>
    <col min="1025" max="1025" width="60.7109375" style="23" customWidth="1"/>
    <col min="1026" max="1028" width="9.140625" style="23"/>
    <col min="1029" max="1029" width="8.28515625" style="23" customWidth="1"/>
    <col min="1030" max="1030" width="16" style="23" customWidth="1"/>
    <col min="1031" max="1031" width="18.85546875" style="23" bestFit="1" customWidth="1"/>
    <col min="1032" max="1280" width="9.140625" style="23"/>
    <col min="1281" max="1281" width="60.7109375" style="23" customWidth="1"/>
    <col min="1282" max="1284" width="9.140625" style="23"/>
    <col min="1285" max="1285" width="8.28515625" style="23" customWidth="1"/>
    <col min="1286" max="1286" width="16" style="23" customWidth="1"/>
    <col min="1287" max="1287" width="18.85546875" style="23" bestFit="1" customWidth="1"/>
    <col min="1288" max="1536" width="9.140625" style="23"/>
    <col min="1537" max="1537" width="60.7109375" style="23" customWidth="1"/>
    <col min="1538" max="1540" width="9.140625" style="23"/>
    <col min="1541" max="1541" width="8.28515625" style="23" customWidth="1"/>
    <col min="1542" max="1542" width="16" style="23" customWidth="1"/>
    <col min="1543" max="1543" width="18.85546875" style="23" bestFit="1" customWidth="1"/>
    <col min="1544" max="1792" width="9.140625" style="23"/>
    <col min="1793" max="1793" width="60.7109375" style="23" customWidth="1"/>
    <col min="1794" max="1796" width="9.140625" style="23"/>
    <col min="1797" max="1797" width="8.28515625" style="23" customWidth="1"/>
    <col min="1798" max="1798" width="16" style="23" customWidth="1"/>
    <col min="1799" max="1799" width="18.85546875" style="23" bestFit="1" customWidth="1"/>
    <col min="1800" max="2048" width="9.140625" style="23"/>
    <col min="2049" max="2049" width="60.7109375" style="23" customWidth="1"/>
    <col min="2050" max="2052" width="9.140625" style="23"/>
    <col min="2053" max="2053" width="8.28515625" style="23" customWidth="1"/>
    <col min="2054" max="2054" width="16" style="23" customWidth="1"/>
    <col min="2055" max="2055" width="18.85546875" style="23" bestFit="1" customWidth="1"/>
    <col min="2056" max="2304" width="9.140625" style="23"/>
    <col min="2305" max="2305" width="60.7109375" style="23" customWidth="1"/>
    <col min="2306" max="2308" width="9.140625" style="23"/>
    <col min="2309" max="2309" width="8.28515625" style="23" customWidth="1"/>
    <col min="2310" max="2310" width="16" style="23" customWidth="1"/>
    <col min="2311" max="2311" width="18.85546875" style="23" bestFit="1" customWidth="1"/>
    <col min="2312" max="2560" width="9.140625" style="23"/>
    <col min="2561" max="2561" width="60.7109375" style="23" customWidth="1"/>
    <col min="2562" max="2564" width="9.140625" style="23"/>
    <col min="2565" max="2565" width="8.28515625" style="23" customWidth="1"/>
    <col min="2566" max="2566" width="16" style="23" customWidth="1"/>
    <col min="2567" max="2567" width="18.85546875" style="23" bestFit="1" customWidth="1"/>
    <col min="2568" max="2816" width="9.140625" style="23"/>
    <col min="2817" max="2817" width="60.7109375" style="23" customWidth="1"/>
    <col min="2818" max="2820" width="9.140625" style="23"/>
    <col min="2821" max="2821" width="8.28515625" style="23" customWidth="1"/>
    <col min="2822" max="2822" width="16" style="23" customWidth="1"/>
    <col min="2823" max="2823" width="18.85546875" style="23" bestFit="1" customWidth="1"/>
    <col min="2824" max="3072" width="9.140625" style="23"/>
    <col min="3073" max="3073" width="60.7109375" style="23" customWidth="1"/>
    <col min="3074" max="3076" width="9.140625" style="23"/>
    <col min="3077" max="3077" width="8.28515625" style="23" customWidth="1"/>
    <col min="3078" max="3078" width="16" style="23" customWidth="1"/>
    <col min="3079" max="3079" width="18.85546875" style="23" bestFit="1" customWidth="1"/>
    <col min="3080" max="3328" width="9.140625" style="23"/>
    <col min="3329" max="3329" width="60.7109375" style="23" customWidth="1"/>
    <col min="3330" max="3332" width="9.140625" style="23"/>
    <col min="3333" max="3333" width="8.28515625" style="23" customWidth="1"/>
    <col min="3334" max="3334" width="16" style="23" customWidth="1"/>
    <col min="3335" max="3335" width="18.85546875" style="23" bestFit="1" customWidth="1"/>
    <col min="3336" max="3584" width="9.140625" style="23"/>
    <col min="3585" max="3585" width="60.7109375" style="23" customWidth="1"/>
    <col min="3586" max="3588" width="9.140625" style="23"/>
    <col min="3589" max="3589" width="8.28515625" style="23" customWidth="1"/>
    <col min="3590" max="3590" width="16" style="23" customWidth="1"/>
    <col min="3591" max="3591" width="18.85546875" style="23" bestFit="1" customWidth="1"/>
    <col min="3592" max="3840" width="9.140625" style="23"/>
    <col min="3841" max="3841" width="60.7109375" style="23" customWidth="1"/>
    <col min="3842" max="3844" width="9.140625" style="23"/>
    <col min="3845" max="3845" width="8.28515625" style="23" customWidth="1"/>
    <col min="3846" max="3846" width="16" style="23" customWidth="1"/>
    <col min="3847" max="3847" width="18.85546875" style="23" bestFit="1" customWidth="1"/>
    <col min="3848" max="4096" width="9.140625" style="23"/>
    <col min="4097" max="4097" width="60.7109375" style="23" customWidth="1"/>
    <col min="4098" max="4100" width="9.140625" style="23"/>
    <col min="4101" max="4101" width="8.28515625" style="23" customWidth="1"/>
    <col min="4102" max="4102" width="16" style="23" customWidth="1"/>
    <col min="4103" max="4103" width="18.85546875" style="23" bestFit="1" customWidth="1"/>
    <col min="4104" max="4352" width="9.140625" style="23"/>
    <col min="4353" max="4353" width="60.7109375" style="23" customWidth="1"/>
    <col min="4354" max="4356" width="9.140625" style="23"/>
    <col min="4357" max="4357" width="8.28515625" style="23" customWidth="1"/>
    <col min="4358" max="4358" width="16" style="23" customWidth="1"/>
    <col min="4359" max="4359" width="18.85546875" style="23" bestFit="1" customWidth="1"/>
    <col min="4360" max="4608" width="9.140625" style="23"/>
    <col min="4609" max="4609" width="60.7109375" style="23" customWidth="1"/>
    <col min="4610" max="4612" width="9.140625" style="23"/>
    <col min="4613" max="4613" width="8.28515625" style="23" customWidth="1"/>
    <col min="4614" max="4614" width="16" style="23" customWidth="1"/>
    <col min="4615" max="4615" width="18.85546875" style="23" bestFit="1" customWidth="1"/>
    <col min="4616" max="4864" width="9.140625" style="23"/>
    <col min="4865" max="4865" width="60.7109375" style="23" customWidth="1"/>
    <col min="4866" max="4868" width="9.140625" style="23"/>
    <col min="4869" max="4869" width="8.28515625" style="23" customWidth="1"/>
    <col min="4870" max="4870" width="16" style="23" customWidth="1"/>
    <col min="4871" max="4871" width="18.85546875" style="23" bestFit="1" customWidth="1"/>
    <col min="4872" max="5120" width="9.140625" style="23"/>
    <col min="5121" max="5121" width="60.7109375" style="23" customWidth="1"/>
    <col min="5122" max="5124" width="9.140625" style="23"/>
    <col min="5125" max="5125" width="8.28515625" style="23" customWidth="1"/>
    <col min="5126" max="5126" width="16" style="23" customWidth="1"/>
    <col min="5127" max="5127" width="18.85546875" style="23" bestFit="1" customWidth="1"/>
    <col min="5128" max="5376" width="9.140625" style="23"/>
    <col min="5377" max="5377" width="60.7109375" style="23" customWidth="1"/>
    <col min="5378" max="5380" width="9.140625" style="23"/>
    <col min="5381" max="5381" width="8.28515625" style="23" customWidth="1"/>
    <col min="5382" max="5382" width="16" style="23" customWidth="1"/>
    <col min="5383" max="5383" width="18.85546875" style="23" bestFit="1" customWidth="1"/>
    <col min="5384" max="5632" width="9.140625" style="23"/>
    <col min="5633" max="5633" width="60.7109375" style="23" customWidth="1"/>
    <col min="5634" max="5636" width="9.140625" style="23"/>
    <col min="5637" max="5637" width="8.28515625" style="23" customWidth="1"/>
    <col min="5638" max="5638" width="16" style="23" customWidth="1"/>
    <col min="5639" max="5639" width="18.85546875" style="23" bestFit="1" customWidth="1"/>
    <col min="5640" max="5888" width="9.140625" style="23"/>
    <col min="5889" max="5889" width="60.7109375" style="23" customWidth="1"/>
    <col min="5890" max="5892" width="9.140625" style="23"/>
    <col min="5893" max="5893" width="8.28515625" style="23" customWidth="1"/>
    <col min="5894" max="5894" width="16" style="23" customWidth="1"/>
    <col min="5895" max="5895" width="18.85546875" style="23" bestFit="1" customWidth="1"/>
    <col min="5896" max="6144" width="9.140625" style="23"/>
    <col min="6145" max="6145" width="60.7109375" style="23" customWidth="1"/>
    <col min="6146" max="6148" width="9.140625" style="23"/>
    <col min="6149" max="6149" width="8.28515625" style="23" customWidth="1"/>
    <col min="6150" max="6150" width="16" style="23" customWidth="1"/>
    <col min="6151" max="6151" width="18.85546875" style="23" bestFit="1" customWidth="1"/>
    <col min="6152" max="6400" width="9.140625" style="23"/>
    <col min="6401" max="6401" width="60.7109375" style="23" customWidth="1"/>
    <col min="6402" max="6404" width="9.140625" style="23"/>
    <col min="6405" max="6405" width="8.28515625" style="23" customWidth="1"/>
    <col min="6406" max="6406" width="16" style="23" customWidth="1"/>
    <col min="6407" max="6407" width="18.85546875" style="23" bestFit="1" customWidth="1"/>
    <col min="6408" max="6656" width="9.140625" style="23"/>
    <col min="6657" max="6657" width="60.7109375" style="23" customWidth="1"/>
    <col min="6658" max="6660" width="9.140625" style="23"/>
    <col min="6661" max="6661" width="8.28515625" style="23" customWidth="1"/>
    <col min="6662" max="6662" width="16" style="23" customWidth="1"/>
    <col min="6663" max="6663" width="18.85546875" style="23" bestFit="1" customWidth="1"/>
    <col min="6664" max="6912" width="9.140625" style="23"/>
    <col min="6913" max="6913" width="60.7109375" style="23" customWidth="1"/>
    <col min="6914" max="6916" width="9.140625" style="23"/>
    <col min="6917" max="6917" width="8.28515625" style="23" customWidth="1"/>
    <col min="6918" max="6918" width="16" style="23" customWidth="1"/>
    <col min="6919" max="6919" width="18.85546875" style="23" bestFit="1" customWidth="1"/>
    <col min="6920" max="7168" width="9.140625" style="23"/>
    <col min="7169" max="7169" width="60.7109375" style="23" customWidth="1"/>
    <col min="7170" max="7172" width="9.140625" style="23"/>
    <col min="7173" max="7173" width="8.28515625" style="23" customWidth="1"/>
    <col min="7174" max="7174" width="16" style="23" customWidth="1"/>
    <col min="7175" max="7175" width="18.85546875" style="23" bestFit="1" customWidth="1"/>
    <col min="7176" max="7424" width="9.140625" style="23"/>
    <col min="7425" max="7425" width="60.7109375" style="23" customWidth="1"/>
    <col min="7426" max="7428" width="9.140625" style="23"/>
    <col min="7429" max="7429" width="8.28515625" style="23" customWidth="1"/>
    <col min="7430" max="7430" width="16" style="23" customWidth="1"/>
    <col min="7431" max="7431" width="18.85546875" style="23" bestFit="1" customWidth="1"/>
    <col min="7432" max="7680" width="9.140625" style="23"/>
    <col min="7681" max="7681" width="60.7109375" style="23" customWidth="1"/>
    <col min="7682" max="7684" width="9.140625" style="23"/>
    <col min="7685" max="7685" width="8.28515625" style="23" customWidth="1"/>
    <col min="7686" max="7686" width="16" style="23" customWidth="1"/>
    <col min="7687" max="7687" width="18.85546875" style="23" bestFit="1" customWidth="1"/>
    <col min="7688" max="7936" width="9.140625" style="23"/>
    <col min="7937" max="7937" width="60.7109375" style="23" customWidth="1"/>
    <col min="7938" max="7940" width="9.140625" style="23"/>
    <col min="7941" max="7941" width="8.28515625" style="23" customWidth="1"/>
    <col min="7942" max="7942" width="16" style="23" customWidth="1"/>
    <col min="7943" max="7943" width="18.85546875" style="23" bestFit="1" customWidth="1"/>
    <col min="7944" max="8192" width="9.140625" style="23"/>
    <col min="8193" max="8193" width="60.7109375" style="23" customWidth="1"/>
    <col min="8194" max="8196" width="9.140625" style="23"/>
    <col min="8197" max="8197" width="8.28515625" style="23" customWidth="1"/>
    <col min="8198" max="8198" width="16" style="23" customWidth="1"/>
    <col min="8199" max="8199" width="18.85546875" style="23" bestFit="1" customWidth="1"/>
    <col min="8200" max="8448" width="9.140625" style="23"/>
    <col min="8449" max="8449" width="60.7109375" style="23" customWidth="1"/>
    <col min="8450" max="8452" width="9.140625" style="23"/>
    <col min="8453" max="8453" width="8.28515625" style="23" customWidth="1"/>
    <col min="8454" max="8454" width="16" style="23" customWidth="1"/>
    <col min="8455" max="8455" width="18.85546875" style="23" bestFit="1" customWidth="1"/>
    <col min="8456" max="8704" width="9.140625" style="23"/>
    <col min="8705" max="8705" width="60.7109375" style="23" customWidth="1"/>
    <col min="8706" max="8708" width="9.140625" style="23"/>
    <col min="8709" max="8709" width="8.28515625" style="23" customWidth="1"/>
    <col min="8710" max="8710" width="16" style="23" customWidth="1"/>
    <col min="8711" max="8711" width="18.85546875" style="23" bestFit="1" customWidth="1"/>
    <col min="8712" max="8960" width="9.140625" style="23"/>
    <col min="8961" max="8961" width="60.7109375" style="23" customWidth="1"/>
    <col min="8962" max="8964" width="9.140625" style="23"/>
    <col min="8965" max="8965" width="8.28515625" style="23" customWidth="1"/>
    <col min="8966" max="8966" width="16" style="23" customWidth="1"/>
    <col min="8967" max="8967" width="18.85546875" style="23" bestFit="1" customWidth="1"/>
    <col min="8968" max="9216" width="9.140625" style="23"/>
    <col min="9217" max="9217" width="60.7109375" style="23" customWidth="1"/>
    <col min="9218" max="9220" width="9.140625" style="23"/>
    <col min="9221" max="9221" width="8.28515625" style="23" customWidth="1"/>
    <col min="9222" max="9222" width="16" style="23" customWidth="1"/>
    <col min="9223" max="9223" width="18.85546875" style="23" bestFit="1" customWidth="1"/>
    <col min="9224" max="9472" width="9.140625" style="23"/>
    <col min="9473" max="9473" width="60.7109375" style="23" customWidth="1"/>
    <col min="9474" max="9476" width="9.140625" style="23"/>
    <col min="9477" max="9477" width="8.28515625" style="23" customWidth="1"/>
    <col min="9478" max="9478" width="16" style="23" customWidth="1"/>
    <col min="9479" max="9479" width="18.85546875" style="23" bestFit="1" customWidth="1"/>
    <col min="9480" max="9728" width="9.140625" style="23"/>
    <col min="9729" max="9729" width="60.7109375" style="23" customWidth="1"/>
    <col min="9730" max="9732" width="9.140625" style="23"/>
    <col min="9733" max="9733" width="8.28515625" style="23" customWidth="1"/>
    <col min="9734" max="9734" width="16" style="23" customWidth="1"/>
    <col min="9735" max="9735" width="18.85546875" style="23" bestFit="1" customWidth="1"/>
    <col min="9736" max="9984" width="9.140625" style="23"/>
    <col min="9985" max="9985" width="60.7109375" style="23" customWidth="1"/>
    <col min="9986" max="9988" width="9.140625" style="23"/>
    <col min="9989" max="9989" width="8.28515625" style="23" customWidth="1"/>
    <col min="9990" max="9990" width="16" style="23" customWidth="1"/>
    <col min="9991" max="9991" width="18.85546875" style="23" bestFit="1" customWidth="1"/>
    <col min="9992" max="10240" width="9.140625" style="23"/>
    <col min="10241" max="10241" width="60.7109375" style="23" customWidth="1"/>
    <col min="10242" max="10244" width="9.140625" style="23"/>
    <col min="10245" max="10245" width="8.28515625" style="23" customWidth="1"/>
    <col min="10246" max="10246" width="16" style="23" customWidth="1"/>
    <col min="10247" max="10247" width="18.85546875" style="23" bestFit="1" customWidth="1"/>
    <col min="10248" max="10496" width="9.140625" style="23"/>
    <col min="10497" max="10497" width="60.7109375" style="23" customWidth="1"/>
    <col min="10498" max="10500" width="9.140625" style="23"/>
    <col min="10501" max="10501" width="8.28515625" style="23" customWidth="1"/>
    <col min="10502" max="10502" width="16" style="23" customWidth="1"/>
    <col min="10503" max="10503" width="18.85546875" style="23" bestFit="1" customWidth="1"/>
    <col min="10504" max="10752" width="9.140625" style="23"/>
    <col min="10753" max="10753" width="60.7109375" style="23" customWidth="1"/>
    <col min="10754" max="10756" width="9.140625" style="23"/>
    <col min="10757" max="10757" width="8.28515625" style="23" customWidth="1"/>
    <col min="10758" max="10758" width="16" style="23" customWidth="1"/>
    <col min="10759" max="10759" width="18.85546875" style="23" bestFit="1" customWidth="1"/>
    <col min="10760" max="11008" width="9.140625" style="23"/>
    <col min="11009" max="11009" width="60.7109375" style="23" customWidth="1"/>
    <col min="11010" max="11012" width="9.140625" style="23"/>
    <col min="11013" max="11013" width="8.28515625" style="23" customWidth="1"/>
    <col min="11014" max="11014" width="16" style="23" customWidth="1"/>
    <col min="11015" max="11015" width="18.85546875" style="23" bestFit="1" customWidth="1"/>
    <col min="11016" max="11264" width="9.140625" style="23"/>
    <col min="11265" max="11265" width="60.7109375" style="23" customWidth="1"/>
    <col min="11266" max="11268" width="9.140625" style="23"/>
    <col min="11269" max="11269" width="8.28515625" style="23" customWidth="1"/>
    <col min="11270" max="11270" width="16" style="23" customWidth="1"/>
    <col min="11271" max="11271" width="18.85546875" style="23" bestFit="1" customWidth="1"/>
    <col min="11272" max="11520" width="9.140625" style="23"/>
    <col min="11521" max="11521" width="60.7109375" style="23" customWidth="1"/>
    <col min="11522" max="11524" width="9.140625" style="23"/>
    <col min="11525" max="11525" width="8.28515625" style="23" customWidth="1"/>
    <col min="11526" max="11526" width="16" style="23" customWidth="1"/>
    <col min="11527" max="11527" width="18.85546875" style="23" bestFit="1" customWidth="1"/>
    <col min="11528" max="11776" width="9.140625" style="23"/>
    <col min="11777" max="11777" width="60.7109375" style="23" customWidth="1"/>
    <col min="11778" max="11780" width="9.140625" style="23"/>
    <col min="11781" max="11781" width="8.28515625" style="23" customWidth="1"/>
    <col min="11782" max="11782" width="16" style="23" customWidth="1"/>
    <col min="11783" max="11783" width="18.85546875" style="23" bestFit="1" customWidth="1"/>
    <col min="11784" max="12032" width="9.140625" style="23"/>
    <col min="12033" max="12033" width="60.7109375" style="23" customWidth="1"/>
    <col min="12034" max="12036" width="9.140625" style="23"/>
    <col min="12037" max="12037" width="8.28515625" style="23" customWidth="1"/>
    <col min="12038" max="12038" width="16" style="23" customWidth="1"/>
    <col min="12039" max="12039" width="18.85546875" style="23" bestFit="1" customWidth="1"/>
    <col min="12040" max="12288" width="9.140625" style="23"/>
    <col min="12289" max="12289" width="60.7109375" style="23" customWidth="1"/>
    <col min="12290" max="12292" width="9.140625" style="23"/>
    <col min="12293" max="12293" width="8.28515625" style="23" customWidth="1"/>
    <col min="12294" max="12294" width="16" style="23" customWidth="1"/>
    <col min="12295" max="12295" width="18.85546875" style="23" bestFit="1" customWidth="1"/>
    <col min="12296" max="12544" width="9.140625" style="23"/>
    <col min="12545" max="12545" width="60.7109375" style="23" customWidth="1"/>
    <col min="12546" max="12548" width="9.140625" style="23"/>
    <col min="12549" max="12549" width="8.28515625" style="23" customWidth="1"/>
    <col min="12550" max="12550" width="16" style="23" customWidth="1"/>
    <col min="12551" max="12551" width="18.85546875" style="23" bestFit="1" customWidth="1"/>
    <col min="12552" max="12800" width="9.140625" style="23"/>
    <col min="12801" max="12801" width="60.7109375" style="23" customWidth="1"/>
    <col min="12802" max="12804" width="9.140625" style="23"/>
    <col min="12805" max="12805" width="8.28515625" style="23" customWidth="1"/>
    <col min="12806" max="12806" width="16" style="23" customWidth="1"/>
    <col min="12807" max="12807" width="18.85546875" style="23" bestFit="1" customWidth="1"/>
    <col min="12808" max="13056" width="9.140625" style="23"/>
    <col min="13057" max="13057" width="60.7109375" style="23" customWidth="1"/>
    <col min="13058" max="13060" width="9.140625" style="23"/>
    <col min="13061" max="13061" width="8.28515625" style="23" customWidth="1"/>
    <col min="13062" max="13062" width="16" style="23" customWidth="1"/>
    <col min="13063" max="13063" width="18.85546875" style="23" bestFit="1" customWidth="1"/>
    <col min="13064" max="13312" width="9.140625" style="23"/>
    <col min="13313" max="13313" width="60.7109375" style="23" customWidth="1"/>
    <col min="13314" max="13316" width="9.140625" style="23"/>
    <col min="13317" max="13317" width="8.28515625" style="23" customWidth="1"/>
    <col min="13318" max="13318" width="16" style="23" customWidth="1"/>
    <col min="13319" max="13319" width="18.85546875" style="23" bestFit="1" customWidth="1"/>
    <col min="13320" max="13568" width="9.140625" style="23"/>
    <col min="13569" max="13569" width="60.7109375" style="23" customWidth="1"/>
    <col min="13570" max="13572" width="9.140625" style="23"/>
    <col min="13573" max="13573" width="8.28515625" style="23" customWidth="1"/>
    <col min="13574" max="13574" width="16" style="23" customWidth="1"/>
    <col min="13575" max="13575" width="18.85546875" style="23" bestFit="1" customWidth="1"/>
    <col min="13576" max="13824" width="9.140625" style="23"/>
    <col min="13825" max="13825" width="60.7109375" style="23" customWidth="1"/>
    <col min="13826" max="13828" width="9.140625" style="23"/>
    <col min="13829" max="13829" width="8.28515625" style="23" customWidth="1"/>
    <col min="13830" max="13830" width="16" style="23" customWidth="1"/>
    <col min="13831" max="13831" width="18.85546875" style="23" bestFit="1" customWidth="1"/>
    <col min="13832" max="14080" width="9.140625" style="23"/>
    <col min="14081" max="14081" width="60.7109375" style="23" customWidth="1"/>
    <col min="14082" max="14084" width="9.140625" style="23"/>
    <col min="14085" max="14085" width="8.28515625" style="23" customWidth="1"/>
    <col min="14086" max="14086" width="16" style="23" customWidth="1"/>
    <col min="14087" max="14087" width="18.85546875" style="23" bestFit="1" customWidth="1"/>
    <col min="14088" max="14336" width="9.140625" style="23"/>
    <col min="14337" max="14337" width="60.7109375" style="23" customWidth="1"/>
    <col min="14338" max="14340" width="9.140625" style="23"/>
    <col min="14341" max="14341" width="8.28515625" style="23" customWidth="1"/>
    <col min="14342" max="14342" width="16" style="23" customWidth="1"/>
    <col min="14343" max="14343" width="18.85546875" style="23" bestFit="1" customWidth="1"/>
    <col min="14344" max="14592" width="9.140625" style="23"/>
    <col min="14593" max="14593" width="60.7109375" style="23" customWidth="1"/>
    <col min="14594" max="14596" width="9.140625" style="23"/>
    <col min="14597" max="14597" width="8.28515625" style="23" customWidth="1"/>
    <col min="14598" max="14598" width="16" style="23" customWidth="1"/>
    <col min="14599" max="14599" width="18.85546875" style="23" bestFit="1" customWidth="1"/>
    <col min="14600" max="14848" width="9.140625" style="23"/>
    <col min="14849" max="14849" width="60.7109375" style="23" customWidth="1"/>
    <col min="14850" max="14852" width="9.140625" style="23"/>
    <col min="14853" max="14853" width="8.28515625" style="23" customWidth="1"/>
    <col min="14854" max="14854" width="16" style="23" customWidth="1"/>
    <col min="14855" max="14855" width="18.85546875" style="23" bestFit="1" customWidth="1"/>
    <col min="14856" max="15104" width="9.140625" style="23"/>
    <col min="15105" max="15105" width="60.7109375" style="23" customWidth="1"/>
    <col min="15106" max="15108" width="9.140625" style="23"/>
    <col min="15109" max="15109" width="8.28515625" style="23" customWidth="1"/>
    <col min="15110" max="15110" width="16" style="23" customWidth="1"/>
    <col min="15111" max="15111" width="18.85546875" style="23" bestFit="1" customWidth="1"/>
    <col min="15112" max="15360" width="9.140625" style="23"/>
    <col min="15361" max="15361" width="60.7109375" style="23" customWidth="1"/>
    <col min="15362" max="15364" width="9.140625" style="23"/>
    <col min="15365" max="15365" width="8.28515625" style="23" customWidth="1"/>
    <col min="15366" max="15366" width="16" style="23" customWidth="1"/>
    <col min="15367" max="15367" width="18.85546875" style="23" bestFit="1" customWidth="1"/>
    <col min="15368" max="15616" width="9.140625" style="23"/>
    <col min="15617" max="15617" width="60.7109375" style="23" customWidth="1"/>
    <col min="15618" max="15620" width="9.140625" style="23"/>
    <col min="15621" max="15621" width="8.28515625" style="23" customWidth="1"/>
    <col min="15622" max="15622" width="16" style="23" customWidth="1"/>
    <col min="15623" max="15623" width="18.85546875" style="23" bestFit="1" customWidth="1"/>
    <col min="15624" max="15872" width="9.140625" style="23"/>
    <col min="15873" max="15873" width="60.7109375" style="23" customWidth="1"/>
    <col min="15874" max="15876" width="9.140625" style="23"/>
    <col min="15877" max="15877" width="8.28515625" style="23" customWidth="1"/>
    <col min="15878" max="15878" width="16" style="23" customWidth="1"/>
    <col min="15879" max="15879" width="18.85546875" style="23" bestFit="1" customWidth="1"/>
    <col min="15880" max="16128" width="9.140625" style="23"/>
    <col min="16129" max="16129" width="60.7109375" style="23" customWidth="1"/>
    <col min="16130" max="16132" width="9.140625" style="23"/>
    <col min="16133" max="16133" width="8.28515625" style="23" customWidth="1"/>
    <col min="16134" max="16134" width="16" style="23" customWidth="1"/>
    <col min="16135" max="16135" width="18.85546875" style="23" bestFit="1" customWidth="1"/>
    <col min="16136" max="16384" width="9.140625" style="23"/>
  </cols>
  <sheetData>
    <row r="1" spans="1:8" ht="15.75">
      <c r="A1" s="46" t="s">
        <v>19</v>
      </c>
      <c r="B1" s="45"/>
      <c r="C1" s="45"/>
      <c r="D1" s="45"/>
      <c r="E1" s="45"/>
      <c r="F1" s="44"/>
      <c r="G1" s="44"/>
    </row>
    <row r="2" spans="1:8">
      <c r="A2" s="45"/>
      <c r="B2" s="45"/>
      <c r="C2" s="45"/>
      <c r="D2" s="45"/>
      <c r="E2" s="45"/>
      <c r="F2" s="44"/>
      <c r="G2" s="44"/>
    </row>
    <row r="3" spans="1:8">
      <c r="A3" s="49" t="s">
        <v>26</v>
      </c>
      <c r="B3" s="49"/>
      <c r="C3" s="49"/>
      <c r="D3" s="49"/>
      <c r="E3" s="49"/>
      <c r="F3" s="49"/>
      <c r="G3" s="49"/>
    </row>
    <row r="4" spans="1:8">
      <c r="A4" s="49" t="s">
        <v>27</v>
      </c>
      <c r="B4" s="49"/>
      <c r="C4" s="49"/>
      <c r="D4" s="49"/>
      <c r="E4" s="49"/>
      <c r="F4" s="49"/>
      <c r="G4" s="49"/>
    </row>
    <row r="5" spans="1:8">
      <c r="A5" s="49" t="s">
        <v>0</v>
      </c>
      <c r="B5" s="49"/>
      <c r="C5" s="49"/>
      <c r="D5" s="49"/>
      <c r="E5" s="49"/>
      <c r="F5" s="49"/>
      <c r="G5" s="49"/>
    </row>
    <row r="6" spans="1:8">
      <c r="A6" s="50" t="s">
        <v>3</v>
      </c>
      <c r="B6" s="50"/>
      <c r="C6" s="50"/>
      <c r="D6" s="50"/>
      <c r="E6" s="50"/>
      <c r="F6" s="50"/>
      <c r="G6" s="50"/>
    </row>
    <row r="7" spans="1:8">
      <c r="A7" s="49" t="s">
        <v>2</v>
      </c>
      <c r="B7" s="49"/>
      <c r="C7" s="49"/>
      <c r="D7" s="49"/>
      <c r="E7" s="49"/>
      <c r="F7" s="49"/>
      <c r="G7" s="49"/>
    </row>
    <row r="8" spans="1:8">
      <c r="A8" s="49" t="s">
        <v>28</v>
      </c>
      <c r="B8" s="49"/>
      <c r="C8" s="49"/>
      <c r="D8" s="49"/>
      <c r="E8" s="49"/>
      <c r="F8" s="49"/>
      <c r="G8" s="49"/>
    </row>
    <row r="9" spans="1:8">
      <c r="A9" s="44"/>
      <c r="B9" s="44"/>
      <c r="C9" s="44"/>
      <c r="D9" s="44"/>
      <c r="E9" s="44"/>
      <c r="F9" s="44"/>
      <c r="G9" s="44"/>
    </row>
    <row r="10" spans="1:8">
      <c r="A10" s="44" t="s">
        <v>22</v>
      </c>
      <c r="B10" s="44"/>
      <c r="C10" s="44"/>
      <c r="D10" s="44"/>
      <c r="E10" s="44"/>
      <c r="F10" s="44"/>
      <c r="G10" s="43">
        <v>1</v>
      </c>
    </row>
    <row r="11" spans="1:8">
      <c r="A11" s="11"/>
      <c r="B11" s="11"/>
      <c r="C11" s="11"/>
      <c r="D11" s="11"/>
      <c r="E11" s="11"/>
      <c r="F11" s="51" t="s">
        <v>9</v>
      </c>
      <c r="G11" s="52"/>
    </row>
    <row r="12" spans="1:8">
      <c r="A12" s="12"/>
      <c r="B12" s="12"/>
      <c r="C12" s="12"/>
      <c r="D12" s="12"/>
      <c r="E12" s="12"/>
      <c r="F12" s="53" t="s">
        <v>5</v>
      </c>
      <c r="G12" s="54"/>
    </row>
    <row r="13" spans="1:8">
      <c r="A13" s="55" t="s">
        <v>4</v>
      </c>
      <c r="B13" s="56"/>
      <c r="C13" s="56"/>
      <c r="D13" s="56"/>
      <c r="E13" s="56"/>
      <c r="F13" s="13" t="s">
        <v>10</v>
      </c>
      <c r="G13" s="14" t="s">
        <v>11</v>
      </c>
      <c r="H13" s="42"/>
    </row>
    <row r="14" spans="1:8">
      <c r="A14" s="12"/>
      <c r="B14" s="12"/>
      <c r="C14" s="12"/>
      <c r="D14" s="12"/>
      <c r="E14" s="12"/>
      <c r="F14" s="15"/>
      <c r="G14" s="16" t="s">
        <v>12</v>
      </c>
      <c r="H14" s="42"/>
    </row>
    <row r="15" spans="1:8">
      <c r="A15" s="12"/>
      <c r="B15" s="12"/>
      <c r="C15" s="12"/>
      <c r="D15" s="12"/>
      <c r="E15" s="12"/>
      <c r="F15" s="15"/>
      <c r="G15" s="16" t="s">
        <v>13</v>
      </c>
      <c r="H15" s="42"/>
    </row>
    <row r="16" spans="1:8">
      <c r="A16" s="55"/>
      <c r="B16" s="57"/>
      <c r="C16" s="57"/>
      <c r="D16" s="57"/>
      <c r="E16" s="57"/>
      <c r="F16" s="17"/>
      <c r="G16" s="18" t="s">
        <v>32</v>
      </c>
      <c r="H16" s="41"/>
    </row>
    <row r="17" spans="1:10">
      <c r="A17" s="19"/>
      <c r="B17" s="20"/>
      <c r="C17" s="20"/>
      <c r="D17" s="20"/>
      <c r="E17" s="20"/>
      <c r="F17" s="21" t="s">
        <v>14</v>
      </c>
      <c r="G17" s="22" t="s">
        <v>15</v>
      </c>
      <c r="H17" s="41"/>
    </row>
    <row r="18" spans="1:10">
      <c r="A18" s="37" t="s">
        <v>6</v>
      </c>
      <c r="B18" s="37"/>
      <c r="C18" s="37"/>
      <c r="D18" s="37"/>
      <c r="E18" s="37"/>
      <c r="F18" s="3">
        <f>F19+F20+F21</f>
        <v>3166810544.9499998</v>
      </c>
      <c r="G18" s="8">
        <f>G19+G20+G21</f>
        <v>13801343.849999998</v>
      </c>
      <c r="H18" s="24"/>
    </row>
    <row r="19" spans="1:10">
      <c r="A19" s="40" t="s">
        <v>23</v>
      </c>
      <c r="B19" s="37"/>
      <c r="C19" s="37"/>
      <c r="D19" s="37"/>
      <c r="E19" s="37"/>
      <c r="F19" s="4">
        <f>1642730461.61-G19</f>
        <v>1642730461.6099999</v>
      </c>
      <c r="G19" s="5">
        <v>0</v>
      </c>
      <c r="H19" s="24"/>
    </row>
    <row r="20" spans="1:10">
      <c r="A20" s="40" t="s">
        <v>24</v>
      </c>
      <c r="B20" s="37"/>
      <c r="C20" s="37"/>
      <c r="D20" s="37"/>
      <c r="E20" s="37"/>
      <c r="F20" s="4">
        <f>1470078560.27-G20</f>
        <v>1465514097.96</v>
      </c>
      <c r="G20" s="5">
        <v>4564462.3099999996</v>
      </c>
      <c r="H20" s="24"/>
    </row>
    <row r="21" spans="1:10">
      <c r="A21" s="40" t="s">
        <v>25</v>
      </c>
      <c r="B21" s="37"/>
      <c r="C21" s="37"/>
      <c r="D21" s="37"/>
      <c r="E21" s="37"/>
      <c r="F21" s="4">
        <f>67802866.92-G21</f>
        <v>58565985.380000003</v>
      </c>
      <c r="G21" s="5">
        <v>9236881.5399999991</v>
      </c>
      <c r="H21" s="24"/>
    </row>
    <row r="22" spans="1:10">
      <c r="A22" s="37" t="s">
        <v>18</v>
      </c>
      <c r="B22" s="37"/>
      <c r="C22" s="37"/>
      <c r="D22" s="37"/>
      <c r="E22" s="37"/>
      <c r="F22" s="4">
        <f>SUM(F23:F26)</f>
        <v>587368461.07000005</v>
      </c>
      <c r="G22" s="9">
        <f>SUM(G23:G26)</f>
        <v>1780301.61</v>
      </c>
      <c r="H22" s="24"/>
    </row>
    <row r="23" spans="1:10">
      <c r="A23" s="39" t="s">
        <v>7</v>
      </c>
      <c r="B23" s="37"/>
      <c r="C23" s="37"/>
      <c r="D23" s="37"/>
      <c r="E23" s="37"/>
      <c r="F23" s="4">
        <v>14148603.809999999</v>
      </c>
      <c r="G23" s="5">
        <v>0</v>
      </c>
      <c r="H23" s="24"/>
    </row>
    <row r="24" spans="1:10">
      <c r="A24" s="39" t="s">
        <v>20</v>
      </c>
      <c r="B24" s="37"/>
      <c r="C24" s="37"/>
      <c r="D24" s="37"/>
      <c r="E24" s="37"/>
      <c r="F24" s="4">
        <v>0</v>
      </c>
      <c r="G24" s="5">
        <v>0</v>
      </c>
      <c r="H24" s="24"/>
      <c r="J24" s="25"/>
    </row>
    <row r="25" spans="1:10">
      <c r="A25" s="39" t="s">
        <v>21</v>
      </c>
      <c r="B25" s="37"/>
      <c r="C25" s="37"/>
      <c r="D25" s="37"/>
      <c r="E25" s="37"/>
      <c r="F25" s="4">
        <f>19866629.14-G25</f>
        <v>18086327.530000001</v>
      </c>
      <c r="G25" s="5">
        <v>1780301.61</v>
      </c>
      <c r="H25" s="24"/>
    </row>
    <row r="26" spans="1:10">
      <c r="A26" s="38" t="s">
        <v>8</v>
      </c>
      <c r="B26" s="36"/>
      <c r="C26" s="36"/>
      <c r="D26" s="36"/>
      <c r="E26" s="36"/>
      <c r="F26" s="6">
        <v>555133529.73000002</v>
      </c>
      <c r="G26" s="7">
        <v>0</v>
      </c>
      <c r="H26" s="24"/>
    </row>
    <row r="27" spans="1:10">
      <c r="A27" s="37" t="s">
        <v>16</v>
      </c>
      <c r="B27" s="36"/>
      <c r="C27" s="36"/>
      <c r="D27" s="36"/>
      <c r="E27" s="36"/>
      <c r="F27" s="35">
        <f>F18-F22</f>
        <v>2579442083.8799996</v>
      </c>
      <c r="G27" s="34">
        <f>G18-G22</f>
        <v>12021042.239999998</v>
      </c>
      <c r="H27" s="24"/>
    </row>
    <row r="28" spans="1:10">
      <c r="A28" s="27"/>
      <c r="B28" s="27"/>
      <c r="C28" s="27"/>
      <c r="D28" s="27"/>
      <c r="E28" s="27"/>
      <c r="F28" s="33"/>
      <c r="G28" s="33"/>
    </row>
    <row r="29" spans="1:10">
      <c r="A29" s="58" t="s">
        <v>17</v>
      </c>
      <c r="B29" s="58"/>
      <c r="C29" s="58"/>
      <c r="D29" s="58"/>
      <c r="E29" s="58"/>
      <c r="F29" s="28" t="s">
        <v>1</v>
      </c>
      <c r="G29" s="28" t="s">
        <v>41</v>
      </c>
    </row>
    <row r="30" spans="1:10">
      <c r="A30" s="27" t="s">
        <v>40</v>
      </c>
      <c r="B30" s="32"/>
      <c r="C30" s="32"/>
      <c r="D30" s="32"/>
      <c r="E30" s="32"/>
      <c r="F30" s="6">
        <v>642507278000</v>
      </c>
      <c r="G30" s="31" t="s">
        <v>39</v>
      </c>
    </row>
    <row r="31" spans="1:10">
      <c r="A31" s="30" t="s">
        <v>38</v>
      </c>
      <c r="B31" s="29"/>
      <c r="C31" s="29"/>
      <c r="D31" s="29"/>
      <c r="E31" s="29"/>
      <c r="F31" s="65">
        <f>F27+G27</f>
        <v>2591463126.1199994</v>
      </c>
      <c r="G31" s="66">
        <f>F31/F30</f>
        <v>4.0333599553715859E-3</v>
      </c>
    </row>
    <row r="32" spans="1:10">
      <c r="A32" s="59" t="s">
        <v>37</v>
      </c>
      <c r="B32" s="59"/>
      <c r="C32" s="59"/>
      <c r="D32" s="59"/>
      <c r="E32" s="60"/>
      <c r="F32" s="6">
        <f>G32*$F$30</f>
        <v>5525562590.8000002</v>
      </c>
      <c r="G32" s="63">
        <v>8.6E-3</v>
      </c>
    </row>
    <row r="33" spans="1:8">
      <c r="A33" s="27" t="s">
        <v>36</v>
      </c>
      <c r="B33" s="27"/>
      <c r="C33" s="27"/>
      <c r="D33" s="27"/>
      <c r="E33" s="27"/>
      <c r="F33" s="6">
        <f t="shared" ref="F33:F34" si="0">G33*$F$30</f>
        <v>5249284461.2600002</v>
      </c>
      <c r="G33" s="64">
        <f>G32*0.95</f>
        <v>8.1700000000000002E-3</v>
      </c>
    </row>
    <row r="34" spans="1:8">
      <c r="A34" s="27" t="s">
        <v>35</v>
      </c>
      <c r="B34" s="27"/>
      <c r="C34" s="27"/>
      <c r="D34" s="27"/>
      <c r="E34" s="27"/>
      <c r="F34" s="6">
        <f t="shared" si="0"/>
        <v>4973006331.7200003</v>
      </c>
      <c r="G34" s="64">
        <f>G32*0.9</f>
        <v>7.7400000000000004E-3</v>
      </c>
    </row>
    <row r="35" spans="1:8" s="25" customFormat="1">
      <c r="A35" s="1" t="s">
        <v>29</v>
      </c>
      <c r="B35" s="26"/>
      <c r="C35" s="26"/>
      <c r="D35" s="26"/>
      <c r="E35" s="26"/>
      <c r="F35" s="26"/>
      <c r="G35" s="26"/>
    </row>
    <row r="36" spans="1:8" ht="23.25" customHeight="1">
      <c r="A36" s="61" t="s">
        <v>34</v>
      </c>
      <c r="B36" s="61"/>
      <c r="C36" s="61"/>
      <c r="D36" s="61"/>
      <c r="E36" s="61"/>
      <c r="F36" s="61"/>
      <c r="G36" s="61"/>
      <c r="H36" s="24"/>
    </row>
    <row r="37" spans="1:8">
      <c r="A37" s="61" t="s">
        <v>33</v>
      </c>
      <c r="B37" s="61"/>
      <c r="C37" s="61"/>
      <c r="D37" s="61"/>
      <c r="E37" s="61"/>
      <c r="F37" s="61"/>
      <c r="G37" s="61"/>
    </row>
    <row r="38" spans="1:8">
      <c r="A38" s="47"/>
      <c r="B38" s="47"/>
      <c r="C38" s="47"/>
      <c r="D38" s="47"/>
      <c r="E38" s="47"/>
      <c r="F38" s="47"/>
      <c r="G38" s="47"/>
    </row>
    <row r="39" spans="1:8">
      <c r="A39" s="47"/>
      <c r="B39" s="47"/>
      <c r="C39" s="47"/>
      <c r="D39" s="47"/>
      <c r="E39" s="47"/>
      <c r="F39" s="47"/>
      <c r="G39" s="47"/>
    </row>
    <row r="40" spans="1:8" customFormat="1"/>
    <row r="41" spans="1:8" s="2" customFormat="1" ht="11.25" customHeight="1">
      <c r="A41" s="62" t="s">
        <v>43</v>
      </c>
      <c r="B41" s="62"/>
      <c r="C41" s="62"/>
      <c r="D41" s="62"/>
      <c r="E41" s="62"/>
      <c r="F41" s="62"/>
      <c r="G41" s="62"/>
    </row>
    <row r="42" spans="1:8" s="2" customFormat="1" ht="11.25" customHeight="1">
      <c r="A42" s="62" t="s">
        <v>42</v>
      </c>
      <c r="B42" s="62"/>
      <c r="C42" s="62"/>
      <c r="D42" s="62"/>
      <c r="E42" s="62"/>
      <c r="F42" s="62"/>
      <c r="G42" s="62"/>
    </row>
    <row r="43" spans="1:8" s="2" customFormat="1" ht="11.25" customHeight="1">
      <c r="A43" s="10"/>
      <c r="B43" s="10"/>
      <c r="C43" s="10"/>
      <c r="D43" s="10"/>
      <c r="E43" s="10"/>
      <c r="F43" s="10"/>
      <c r="G43" s="10"/>
    </row>
    <row r="44" spans="1:8" s="2" customFormat="1" ht="11.25" customHeight="1">
      <c r="A44" s="10"/>
      <c r="B44" s="10"/>
      <c r="C44" s="10"/>
      <c r="D44" s="10"/>
      <c r="E44" s="10"/>
      <c r="F44" s="10"/>
      <c r="G44" s="10"/>
    </row>
    <row r="45" spans="1:8" s="2" customFormat="1" ht="11.25" customHeight="1">
      <c r="A45" s="10"/>
      <c r="B45" s="10"/>
      <c r="C45" s="10"/>
      <c r="D45" s="10"/>
      <c r="E45" s="10"/>
      <c r="F45" s="10"/>
      <c r="G45" s="10"/>
    </row>
    <row r="46" spans="1:8" s="2" customFormat="1" ht="11.25" customHeight="1">
      <c r="A46" s="10"/>
      <c r="B46" s="10"/>
      <c r="C46" s="10"/>
      <c r="D46" s="10"/>
      <c r="E46" s="10"/>
      <c r="F46" s="10"/>
      <c r="G46" s="10"/>
    </row>
    <row r="47" spans="1:8" s="2" customFormat="1" ht="11.25" customHeight="1">
      <c r="A47" s="48" t="s">
        <v>30</v>
      </c>
      <c r="B47" s="48"/>
      <c r="C47" s="48"/>
      <c r="D47" s="48"/>
      <c r="E47" s="48"/>
      <c r="F47" s="48"/>
      <c r="G47" s="48"/>
    </row>
    <row r="48" spans="1:8" s="2" customFormat="1" ht="11.25" customHeight="1">
      <c r="A48" s="48" t="s">
        <v>31</v>
      </c>
      <c r="B48" s="48"/>
      <c r="C48" s="48"/>
      <c r="D48" s="48"/>
      <c r="E48" s="48"/>
      <c r="F48" s="48"/>
      <c r="G48" s="48"/>
    </row>
  </sheetData>
  <mergeCells count="18">
    <mergeCell ref="A42:G42"/>
    <mergeCell ref="A47:G47"/>
    <mergeCell ref="A48:G48"/>
    <mergeCell ref="A3:G3"/>
    <mergeCell ref="A4:G4"/>
    <mergeCell ref="A5:G5"/>
    <mergeCell ref="A6:G6"/>
    <mergeCell ref="A7:G7"/>
    <mergeCell ref="A8:G8"/>
    <mergeCell ref="F11:G11"/>
    <mergeCell ref="F12:G12"/>
    <mergeCell ref="A13:E13"/>
    <mergeCell ref="A16:E16"/>
    <mergeCell ref="A29:E29"/>
    <mergeCell ref="A32:E32"/>
    <mergeCell ref="A36:G36"/>
    <mergeCell ref="A37:G37"/>
    <mergeCell ref="A41:G41"/>
  </mergeCells>
  <pageMargins left="0.511811024" right="0.511811024" top="0.78740157499999996" bottom="0.78740157499999996" header="0.31496062000000002" footer="0.31496062000000002"/>
  <pageSetup scale="7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Pessoal U, E, DF</vt:lpstr>
      <vt:lpstr>'Anexo 1 - Pessoal U, E, DF'!Area_de_impressao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lhpaiva</cp:lastModifiedBy>
  <cp:lastPrinted>2015-05-20T13:24:58Z</cp:lastPrinted>
  <dcterms:created xsi:type="dcterms:W3CDTF">2001-09-06T15:18:59Z</dcterms:created>
  <dcterms:modified xsi:type="dcterms:W3CDTF">2015-05-20T13:25:23Z</dcterms:modified>
</cp:coreProperties>
</file>