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updateLinks="always" codeName="EstaPasta_de_trabalho" publishItems="1"/>
  <bookViews>
    <workbookView xWindow="0" yWindow="0" windowWidth="21570" windowHeight="8805" tabRatio="849"/>
  </bookViews>
  <sheets>
    <sheet name="Índice" sheetId="13" r:id="rId1"/>
    <sheet name="Gráfico 1" sheetId="261" r:id="rId2"/>
    <sheet name="Gráfico 2" sheetId="274" r:id="rId3"/>
    <sheet name="Gráfico 3" sheetId="279" r:id="rId4"/>
    <sheet name="Gráfico 4" sheetId="276" r:id="rId5"/>
    <sheet name="Gráfico 5" sheetId="290" r:id="rId6"/>
    <sheet name="Gráfico 6" sheetId="293" r:id="rId7"/>
    <sheet name="Gráficos 7 e 8" sheetId="294" r:id="rId8"/>
    <sheet name="Gráfico 9" sheetId="296" r:id="rId9"/>
    <sheet name="Gráfico 10" sheetId="297" r:id="rId10"/>
    <sheet name="Gráfico 11" sheetId="306" r:id="rId11"/>
    <sheet name="Gráfico 12" sheetId="308" r:id="rId12"/>
    <sheet name="Gráfico 13" sheetId="309" r:id="rId13"/>
    <sheet name="Gráfico 14" sheetId="314" r:id="rId14"/>
    <sheet name="Gráfico 15" sheetId="311" r:id="rId15"/>
    <sheet name="Tabela 1" sheetId="187" r:id="rId16"/>
    <sheet name="Tabela 2" sheetId="282" r:id="rId17"/>
    <sheet name="Tabela 3" sheetId="283" r:id="rId18"/>
    <sheet name="Tabela 4" sheetId="284" r:id="rId19"/>
    <sheet name="Tabela 5" sheetId="285" r:id="rId20"/>
    <sheet name="Tabela 6" sheetId="286" r:id="rId21"/>
    <sheet name="Tabela 7" sheetId="287" r:id="rId22"/>
    <sheet name="Tabela 8" sheetId="288" r:id="rId23"/>
    <sheet name="Tabela 9" sheetId="298" r:id="rId24"/>
    <sheet name="Tabela 10" sheetId="299" r:id="rId25"/>
    <sheet name="Tabela 11" sheetId="300" r:id="rId26"/>
    <sheet name="Tabela 12" sheetId="301" r:id="rId27"/>
    <sheet name="Tabela 13" sheetId="302" r:id="rId28"/>
    <sheet name="Tabela 14" sheetId="321" r:id="rId29"/>
    <sheet name="Tabela 15" sheetId="318" r:id="rId30"/>
    <sheet name="Tabela 16" sheetId="319" r:id="rId31"/>
    <sheet name="Tabela 17" sheetId="320" r:id="rId32"/>
    <sheet name="Projeções da IFI" sheetId="152" r:id="rId33"/>
  </sheets>
  <externalReferences>
    <externalReference r:id="rId34"/>
  </externalReferences>
  <definedNames>
    <definedName name="_Ref10648475" localSheetId="23">'Tabela 9'!$B$1</definedName>
    <definedName name="_Ref10715139" localSheetId="25">'Tabela 11'!$B$1</definedName>
    <definedName name="_Ref10726091" localSheetId="26">'Tabela 12'!$B$1</definedName>
    <definedName name="_Ref11068630" localSheetId="28">'Tabela 14'!$B$1</definedName>
    <definedName name="_Ref13497134" localSheetId="24">'Tabela 10'!$A$3</definedName>
    <definedName name="_Regression_Int" hidden="1">1</definedName>
    <definedName name="abc" localSheetId="28" hidden="1">#REF!</definedName>
    <definedName name="abc" hidden="1">#REF!</definedName>
    <definedName name="ad" localSheetId="28" hidden="1">#REF!</definedName>
    <definedName name="ad" hidden="1">#REF!</definedName>
    <definedName name="BLPH10" localSheetId="28" hidden="1">#REF!</definedName>
    <definedName name="BLPH10" hidden="1">#REF!</definedName>
    <definedName name="BLPH100" localSheetId="28" hidden="1">#REF!</definedName>
    <definedName name="BLPH100" hidden="1">#REF!</definedName>
    <definedName name="BLPH101" localSheetId="28" hidden="1">#REF!</definedName>
    <definedName name="BLPH101" hidden="1">#REF!</definedName>
    <definedName name="BLPH102" localSheetId="28" hidden="1">#REF!</definedName>
    <definedName name="BLPH102" hidden="1">#REF!</definedName>
    <definedName name="BLPH103" localSheetId="28" hidden="1">#REF!</definedName>
    <definedName name="BLPH103" hidden="1">#REF!</definedName>
    <definedName name="BLPH104" localSheetId="28" hidden="1">#REF!</definedName>
    <definedName name="BLPH104" hidden="1">#REF!</definedName>
    <definedName name="BLPH105" localSheetId="28" hidden="1">#REF!</definedName>
    <definedName name="BLPH105" hidden="1">#REF!</definedName>
    <definedName name="BLPH106" localSheetId="28" hidden="1">#REF!</definedName>
    <definedName name="BLPH106" hidden="1">#REF!</definedName>
    <definedName name="BLPH107" localSheetId="28" hidden="1">#REF!</definedName>
    <definedName name="BLPH107" hidden="1">#REF!</definedName>
    <definedName name="BLPH108" localSheetId="28" hidden="1">#REF!</definedName>
    <definedName name="BLPH108" hidden="1">#REF!</definedName>
    <definedName name="BLPH109" localSheetId="28" hidden="1">#REF!</definedName>
    <definedName name="BLPH109" hidden="1">#REF!</definedName>
    <definedName name="BLPH11" localSheetId="28" hidden="1">#REF!</definedName>
    <definedName name="BLPH11" hidden="1">#REF!</definedName>
    <definedName name="BLPH111" localSheetId="28" hidden="1">#REF!</definedName>
    <definedName name="BLPH111" hidden="1">#REF!</definedName>
    <definedName name="BLPH112" localSheetId="28" hidden="1">#REF!</definedName>
    <definedName name="BLPH112" hidden="1">#REF!</definedName>
    <definedName name="BLPH113" localSheetId="28" hidden="1">#REF!</definedName>
    <definedName name="BLPH113" hidden="1">#REF!</definedName>
    <definedName name="BLPH114" localSheetId="28" hidden="1">#REF!</definedName>
    <definedName name="BLPH114" hidden="1">#REF!</definedName>
    <definedName name="BLPH115" localSheetId="28" hidden="1">#REF!</definedName>
    <definedName name="BLPH115" hidden="1">#REF!</definedName>
    <definedName name="BLPH116" localSheetId="28" hidden="1">#REF!</definedName>
    <definedName name="BLPH116" hidden="1">#REF!</definedName>
    <definedName name="BLPH117" localSheetId="28" hidden="1">#REF!</definedName>
    <definedName name="BLPH117" hidden="1">#REF!</definedName>
    <definedName name="BLPH118" localSheetId="28" hidden="1">#REF!</definedName>
    <definedName name="BLPH118" hidden="1">#REF!</definedName>
    <definedName name="BLPH119" localSheetId="28" hidden="1">#REF!</definedName>
    <definedName name="BLPH119" hidden="1">#REF!</definedName>
    <definedName name="BLPH12" localSheetId="28" hidden="1">#REF!</definedName>
    <definedName name="BLPH12" hidden="1">#REF!</definedName>
    <definedName name="BLPH120" localSheetId="28" hidden="1">#REF!</definedName>
    <definedName name="BLPH120" hidden="1">#REF!</definedName>
    <definedName name="BLPH121" localSheetId="28" hidden="1">#REF!</definedName>
    <definedName name="BLPH121" hidden="1">#REF!</definedName>
    <definedName name="BLPH122" localSheetId="28" hidden="1">#REF!</definedName>
    <definedName name="BLPH122" hidden="1">#REF!</definedName>
    <definedName name="BLPH123" localSheetId="28" hidden="1">#REF!</definedName>
    <definedName name="BLPH123" hidden="1">#REF!</definedName>
    <definedName name="BLPH124" localSheetId="28" hidden="1">#REF!</definedName>
    <definedName name="BLPH124" hidden="1">#REF!</definedName>
    <definedName name="BLPH125" localSheetId="28" hidden="1">#REF!</definedName>
    <definedName name="BLPH125" hidden="1">#REF!</definedName>
    <definedName name="BLPH126" localSheetId="28" hidden="1">#REF!</definedName>
    <definedName name="BLPH126" hidden="1">#REF!</definedName>
    <definedName name="BLPH127" localSheetId="28" hidden="1">#REF!</definedName>
    <definedName name="BLPH127" hidden="1">#REF!</definedName>
    <definedName name="BLPH128" localSheetId="28" hidden="1">#REF!</definedName>
    <definedName name="BLPH128" hidden="1">#REF!</definedName>
    <definedName name="BLPH129" localSheetId="28" hidden="1">#REF!</definedName>
    <definedName name="BLPH129" hidden="1">#REF!</definedName>
    <definedName name="BLPH13" localSheetId="28" hidden="1">#REF!</definedName>
    <definedName name="BLPH13" hidden="1">#REF!</definedName>
    <definedName name="BLPH130" localSheetId="28" hidden="1">#REF!</definedName>
    <definedName name="BLPH130" hidden="1">#REF!</definedName>
    <definedName name="BLPH131" localSheetId="28" hidden="1">#REF!</definedName>
    <definedName name="BLPH131" hidden="1">#REF!</definedName>
    <definedName name="BLPH132" localSheetId="28" hidden="1">#REF!</definedName>
    <definedName name="BLPH132" hidden="1">#REF!</definedName>
    <definedName name="BLPH133" localSheetId="28" hidden="1">#REF!</definedName>
    <definedName name="BLPH133" hidden="1">#REF!</definedName>
    <definedName name="BLPH134" localSheetId="28" hidden="1">#REF!</definedName>
    <definedName name="BLPH134" hidden="1">#REF!</definedName>
    <definedName name="BLPH135" localSheetId="28" hidden="1">#REF!</definedName>
    <definedName name="BLPH135" hidden="1">#REF!</definedName>
    <definedName name="BLPH136" localSheetId="28" hidden="1">#REF!</definedName>
    <definedName name="BLPH136" hidden="1">#REF!</definedName>
    <definedName name="BLPH137" localSheetId="28" hidden="1">#REF!</definedName>
    <definedName name="BLPH137" hidden="1">#REF!</definedName>
    <definedName name="BLPH138" localSheetId="28" hidden="1">#REF!</definedName>
    <definedName name="BLPH138" hidden="1">#REF!</definedName>
    <definedName name="BLPH139" localSheetId="28" hidden="1">#REF!</definedName>
    <definedName name="BLPH139" hidden="1">#REF!</definedName>
    <definedName name="BLPH14" localSheetId="28" hidden="1">#REF!</definedName>
    <definedName name="BLPH14" hidden="1">#REF!</definedName>
    <definedName name="BLPH140" localSheetId="28" hidden="1">#REF!</definedName>
    <definedName name="BLPH140" hidden="1">#REF!</definedName>
    <definedName name="BLPH141" localSheetId="28" hidden="1">#REF!</definedName>
    <definedName name="BLPH141" hidden="1">#REF!</definedName>
    <definedName name="BLPH142" localSheetId="28" hidden="1">#REF!</definedName>
    <definedName name="BLPH142" hidden="1">#REF!</definedName>
    <definedName name="BLPH143" localSheetId="28" hidden="1">#REF!</definedName>
    <definedName name="BLPH143" hidden="1">#REF!</definedName>
    <definedName name="BLPH144" localSheetId="28" hidden="1">[1]EURO!#REF!</definedName>
    <definedName name="BLPH144" hidden="1">[1]EURO!#REF!</definedName>
    <definedName name="BLPH144B" localSheetId="28" hidden="1">#REF!</definedName>
    <definedName name="BLPH144B" hidden="1">#REF!</definedName>
    <definedName name="BLPH145" localSheetId="28" hidden="1">#REF!</definedName>
    <definedName name="BLPH145" hidden="1">#REF!</definedName>
    <definedName name="BLPH146" localSheetId="28" hidden="1">#REF!</definedName>
    <definedName name="BLPH146" hidden="1">#REF!</definedName>
    <definedName name="BLPH147" localSheetId="28" hidden="1">#REF!</definedName>
    <definedName name="BLPH147" hidden="1">#REF!</definedName>
    <definedName name="BLPH148" localSheetId="28" hidden="1">#REF!</definedName>
    <definedName name="BLPH148" hidden="1">#REF!</definedName>
    <definedName name="BLPH149" localSheetId="28" hidden="1">#REF!</definedName>
    <definedName name="BLPH149" hidden="1">#REF!</definedName>
    <definedName name="BLPH15" localSheetId="28" hidden="1">[1]BRASIL!#REF!</definedName>
    <definedName name="BLPH15" hidden="1">[1]BRASIL!#REF!</definedName>
    <definedName name="BLPH150" localSheetId="28" hidden="1">#REF!</definedName>
    <definedName name="BLPH150" hidden="1">#REF!</definedName>
    <definedName name="BLPH151" localSheetId="28" hidden="1">#REF!</definedName>
    <definedName name="BLPH151" hidden="1">#REF!</definedName>
    <definedName name="BLPH152" localSheetId="28" hidden="1">#REF!</definedName>
    <definedName name="BLPH152" hidden="1">#REF!</definedName>
    <definedName name="BLPH153" localSheetId="28" hidden="1">#REF!</definedName>
    <definedName name="BLPH153" hidden="1">#REF!</definedName>
    <definedName name="BLPH154" localSheetId="28" hidden="1">#REF!</definedName>
    <definedName name="BLPH154" hidden="1">#REF!</definedName>
    <definedName name="BLPH155" localSheetId="28" hidden="1">#REF!</definedName>
    <definedName name="BLPH155" hidden="1">#REF!</definedName>
    <definedName name="BLPH156" localSheetId="28" hidden="1">#REF!</definedName>
    <definedName name="BLPH156" hidden="1">#REF!</definedName>
    <definedName name="BLPH157" localSheetId="28" hidden="1">#REF!</definedName>
    <definedName name="BLPH157" hidden="1">#REF!</definedName>
    <definedName name="BLPH158" localSheetId="28" hidden="1">#REF!</definedName>
    <definedName name="BLPH158" hidden="1">#REF!</definedName>
    <definedName name="BLPH159" localSheetId="28" hidden="1">#REF!</definedName>
    <definedName name="BLPH159" hidden="1">#REF!</definedName>
    <definedName name="BLPH15B" localSheetId="28" hidden="1">#REF!</definedName>
    <definedName name="BLPH15B" hidden="1">#REF!</definedName>
    <definedName name="BLPH16" localSheetId="28" hidden="1">#REF!</definedName>
    <definedName name="BLPH16" hidden="1">#REF!</definedName>
    <definedName name="BLPH160" localSheetId="28" hidden="1">#REF!</definedName>
    <definedName name="BLPH160" hidden="1">#REF!</definedName>
    <definedName name="BLPH161" localSheetId="28" hidden="1">#REF!</definedName>
    <definedName name="BLPH161" hidden="1">#REF!</definedName>
    <definedName name="BLPH162" localSheetId="28" hidden="1">#REF!</definedName>
    <definedName name="BLPH162" hidden="1">#REF!</definedName>
    <definedName name="BLPH163" localSheetId="28" hidden="1">#REF!</definedName>
    <definedName name="BLPH163" hidden="1">#REF!</definedName>
    <definedName name="BLPH164" localSheetId="28" hidden="1">#REF!</definedName>
    <definedName name="BLPH164" hidden="1">#REF!</definedName>
    <definedName name="BLPH165" localSheetId="28" hidden="1">#REF!</definedName>
    <definedName name="BLPH165" hidden="1">#REF!</definedName>
    <definedName name="BLPH166" localSheetId="28" hidden="1">#REF!</definedName>
    <definedName name="BLPH166" hidden="1">#REF!</definedName>
    <definedName name="BLPH167" localSheetId="28" hidden="1">#REF!</definedName>
    <definedName name="BLPH167" hidden="1">#REF!</definedName>
    <definedName name="BLPH168" localSheetId="28" hidden="1">#REF!</definedName>
    <definedName name="BLPH168" hidden="1">#REF!</definedName>
    <definedName name="BLPH169" localSheetId="28" hidden="1">#REF!</definedName>
    <definedName name="BLPH169" hidden="1">#REF!</definedName>
    <definedName name="BLPH17" localSheetId="28" hidden="1">#REF!</definedName>
    <definedName name="BLPH17" hidden="1">#REF!</definedName>
    <definedName name="BLPH170" localSheetId="28" hidden="1">#REF!</definedName>
    <definedName name="BLPH170" hidden="1">#REF!</definedName>
    <definedName name="BLPH171" localSheetId="28" hidden="1">#REF!</definedName>
    <definedName name="BLPH171" hidden="1">#REF!</definedName>
    <definedName name="BLPH172" localSheetId="28" hidden="1">#REF!</definedName>
    <definedName name="BLPH172" hidden="1">#REF!</definedName>
    <definedName name="BLPH173" localSheetId="28" hidden="1">#REF!</definedName>
    <definedName name="BLPH173" hidden="1">#REF!</definedName>
    <definedName name="BLPH174" localSheetId="28" hidden="1">#REF!</definedName>
    <definedName name="BLPH174" hidden="1">#REF!</definedName>
    <definedName name="BLPH175" localSheetId="28" hidden="1">#REF!</definedName>
    <definedName name="BLPH175" hidden="1">#REF!</definedName>
    <definedName name="BLPH176" localSheetId="28" hidden="1">#REF!</definedName>
    <definedName name="BLPH176" hidden="1">#REF!</definedName>
    <definedName name="BLPH177" localSheetId="28" hidden="1">#REF!</definedName>
    <definedName name="BLPH177" hidden="1">#REF!</definedName>
    <definedName name="BLPH178" localSheetId="28" hidden="1">#REF!</definedName>
    <definedName name="BLPH178" hidden="1">#REF!</definedName>
    <definedName name="BLPH179" localSheetId="28" hidden="1">#REF!</definedName>
    <definedName name="BLPH179" hidden="1">#REF!</definedName>
    <definedName name="BLPH18" localSheetId="28" hidden="1">#REF!</definedName>
    <definedName name="BLPH18" hidden="1">#REF!</definedName>
    <definedName name="BLPH180" localSheetId="28" hidden="1">#REF!</definedName>
    <definedName name="BLPH180" hidden="1">#REF!</definedName>
    <definedName name="BLPH181" localSheetId="28" hidden="1">#REF!</definedName>
    <definedName name="BLPH181" hidden="1">#REF!</definedName>
    <definedName name="BLPH182" localSheetId="28" hidden="1">#REF!</definedName>
    <definedName name="BLPH182" hidden="1">#REF!</definedName>
    <definedName name="BLPH183" localSheetId="28" hidden="1">#REF!</definedName>
    <definedName name="BLPH183" hidden="1">#REF!</definedName>
    <definedName name="BLPH184" localSheetId="28" hidden="1">#REF!</definedName>
    <definedName name="BLPH184" hidden="1">#REF!</definedName>
    <definedName name="BLPH185" localSheetId="28" hidden="1">#REF!</definedName>
    <definedName name="BLPH185" hidden="1">#REF!</definedName>
    <definedName name="BLPH186" localSheetId="28" hidden="1">#REF!</definedName>
    <definedName name="BLPH186" hidden="1">#REF!</definedName>
    <definedName name="BLPH187" localSheetId="28" hidden="1">#REF!</definedName>
    <definedName name="BLPH187" hidden="1">#REF!</definedName>
    <definedName name="BLPH188" localSheetId="28" hidden="1">#REF!</definedName>
    <definedName name="BLPH188" hidden="1">#REF!</definedName>
    <definedName name="BLPH189" localSheetId="28" hidden="1">#REF!</definedName>
    <definedName name="BLPH189" hidden="1">#REF!</definedName>
    <definedName name="BLPH19" localSheetId="28" hidden="1">[1]BRASIL!#REF!</definedName>
    <definedName name="BLPH19" hidden="1">[1]BRASIL!#REF!</definedName>
    <definedName name="BLPH190" localSheetId="28" hidden="1">#REF!</definedName>
    <definedName name="BLPH190" hidden="1">#REF!</definedName>
    <definedName name="BLPH191" localSheetId="28" hidden="1">#REF!</definedName>
    <definedName name="BLPH191" hidden="1">#REF!</definedName>
    <definedName name="BLPH192" localSheetId="28" hidden="1">#REF!</definedName>
    <definedName name="BLPH192" hidden="1">#REF!</definedName>
    <definedName name="BLPH193" localSheetId="28" hidden="1">#REF!</definedName>
    <definedName name="BLPH193" hidden="1">#REF!</definedName>
    <definedName name="BLPH194" localSheetId="28" hidden="1">#REF!</definedName>
    <definedName name="BLPH194" hidden="1">#REF!</definedName>
    <definedName name="BLPH195" localSheetId="28" hidden="1">#REF!</definedName>
    <definedName name="BLPH195" hidden="1">#REF!</definedName>
    <definedName name="BLPH196" localSheetId="28" hidden="1">#REF!</definedName>
    <definedName name="BLPH196" hidden="1">#REF!</definedName>
    <definedName name="BLPH197" localSheetId="28" hidden="1">#REF!</definedName>
    <definedName name="BLPH197" hidden="1">#REF!</definedName>
    <definedName name="BLPH198" localSheetId="28" hidden="1">#REF!</definedName>
    <definedName name="BLPH198" hidden="1">#REF!</definedName>
    <definedName name="BLPH199" localSheetId="28" hidden="1">#REF!</definedName>
    <definedName name="BLPH199" hidden="1">#REF!</definedName>
    <definedName name="BLPH19B" localSheetId="28" hidden="1">#REF!</definedName>
    <definedName name="BLPH19B" hidden="1">#REF!</definedName>
    <definedName name="BLPH20" localSheetId="28" hidden="1">#REF!</definedName>
    <definedName name="BLPH20" hidden="1">#REF!</definedName>
    <definedName name="BLPH200" localSheetId="28" hidden="1">#REF!</definedName>
    <definedName name="BLPH200" hidden="1">#REF!</definedName>
    <definedName name="BLPH201" localSheetId="28" hidden="1">#REF!</definedName>
    <definedName name="BLPH201" hidden="1">#REF!</definedName>
    <definedName name="BLPH202" localSheetId="28" hidden="1">#REF!</definedName>
    <definedName name="BLPH202" hidden="1">#REF!</definedName>
    <definedName name="BLPH203" localSheetId="28" hidden="1">#REF!</definedName>
    <definedName name="BLPH203" hidden="1">#REF!</definedName>
    <definedName name="BLPH204" localSheetId="28" hidden="1">#REF!</definedName>
    <definedName name="BLPH204" hidden="1">#REF!</definedName>
    <definedName name="BLPH205" localSheetId="28" hidden="1">#REF!</definedName>
    <definedName name="BLPH205" hidden="1">#REF!</definedName>
    <definedName name="BLPH206" localSheetId="28" hidden="1">#REF!</definedName>
    <definedName name="BLPH206" hidden="1">#REF!</definedName>
    <definedName name="BLPH207" localSheetId="28" hidden="1">#REF!</definedName>
    <definedName name="BLPH207" hidden="1">#REF!</definedName>
    <definedName name="BLPH208" localSheetId="28" hidden="1">#REF!</definedName>
    <definedName name="BLPH208" hidden="1">#REF!</definedName>
    <definedName name="BLPH209" localSheetId="28" hidden="1">#REF!</definedName>
    <definedName name="BLPH209" hidden="1">#REF!</definedName>
    <definedName name="BLPH21" localSheetId="28" hidden="1">#REF!</definedName>
    <definedName name="BLPH21" hidden="1">#REF!</definedName>
    <definedName name="BLPH210" localSheetId="28" hidden="1">#REF!</definedName>
    <definedName name="BLPH210" hidden="1">#REF!</definedName>
    <definedName name="BLPH211" localSheetId="28" hidden="1">#REF!</definedName>
    <definedName name="BLPH211" hidden="1">#REF!</definedName>
    <definedName name="BLPH212" localSheetId="28" hidden="1">#REF!</definedName>
    <definedName name="BLPH212" hidden="1">#REF!</definedName>
    <definedName name="BLPH213" localSheetId="28" hidden="1">#REF!</definedName>
    <definedName name="BLPH213" hidden="1">#REF!</definedName>
    <definedName name="BLPH22" localSheetId="28" hidden="1">#REF!</definedName>
    <definedName name="BLPH22" hidden="1">#REF!</definedName>
    <definedName name="BLPH23" localSheetId="28" hidden="1">#REF!</definedName>
    <definedName name="BLPH23" hidden="1">#REF!</definedName>
    <definedName name="BLPH24" localSheetId="28" hidden="1">#REF!</definedName>
    <definedName name="BLPH24" hidden="1">#REF!</definedName>
    <definedName name="BLPH25" localSheetId="28" hidden="1">#REF!</definedName>
    <definedName name="BLPH25" hidden="1">#REF!</definedName>
    <definedName name="BLPH26" localSheetId="28" hidden="1">#REF!</definedName>
    <definedName name="BLPH26" hidden="1">#REF!</definedName>
    <definedName name="BLPH27" localSheetId="28" hidden="1">#REF!</definedName>
    <definedName name="BLPH27" hidden="1">#REF!</definedName>
    <definedName name="BLPH28" localSheetId="28" hidden="1">#REF!</definedName>
    <definedName name="BLPH28" hidden="1">#REF!</definedName>
    <definedName name="BLPH29" localSheetId="28" hidden="1">#REF!</definedName>
    <definedName name="BLPH29" hidden="1">#REF!</definedName>
    <definedName name="BLPH30" localSheetId="28" hidden="1">#REF!</definedName>
    <definedName name="BLPH30" hidden="1">#REF!</definedName>
    <definedName name="BLPH31" localSheetId="28" hidden="1">#REF!</definedName>
    <definedName name="BLPH31" hidden="1">#REF!</definedName>
    <definedName name="BLPH32" localSheetId="28" hidden="1">#REF!</definedName>
    <definedName name="BLPH32" hidden="1">#REF!</definedName>
    <definedName name="BLPH33" localSheetId="28" hidden="1">#REF!</definedName>
    <definedName name="BLPH33" hidden="1">#REF!</definedName>
    <definedName name="BLPH34" localSheetId="28" hidden="1">#REF!</definedName>
    <definedName name="BLPH34" hidden="1">#REF!</definedName>
    <definedName name="BLPH35" localSheetId="28" hidden="1">#REF!</definedName>
    <definedName name="BLPH35" hidden="1">#REF!</definedName>
    <definedName name="BLPH36" localSheetId="28" hidden="1">#REF!</definedName>
    <definedName name="BLPH36" hidden="1">#REF!</definedName>
    <definedName name="BLPH37" localSheetId="28" hidden="1">#REF!</definedName>
    <definedName name="BLPH37" hidden="1">#REF!</definedName>
    <definedName name="BLPH38" localSheetId="28" hidden="1">[1]EUA!#REF!</definedName>
    <definedName name="BLPH38" hidden="1">[1]EUA!#REF!</definedName>
    <definedName name="BLPH39" localSheetId="28" hidden="1">#REF!</definedName>
    <definedName name="BLPH39" hidden="1">#REF!</definedName>
    <definedName name="BLPH4" localSheetId="28" hidden="1">#REF!</definedName>
    <definedName name="BLPH4" hidden="1">#REF!</definedName>
    <definedName name="BLPH40" localSheetId="28" hidden="1">#REF!</definedName>
    <definedName name="BLPH40" hidden="1">#REF!</definedName>
    <definedName name="BLPH41" localSheetId="28" hidden="1">#REF!</definedName>
    <definedName name="BLPH41" hidden="1">#REF!</definedName>
    <definedName name="BLPH42" localSheetId="28" hidden="1">#REF!</definedName>
    <definedName name="BLPH42" hidden="1">#REF!</definedName>
    <definedName name="BLPH43" localSheetId="28" hidden="1">#REF!</definedName>
    <definedName name="BLPH43" hidden="1">#REF!</definedName>
    <definedName name="BLPH44" localSheetId="28" hidden="1">#REF!</definedName>
    <definedName name="BLPH44" hidden="1">#REF!</definedName>
    <definedName name="BLPH45" localSheetId="28" hidden="1">#REF!</definedName>
    <definedName name="BLPH45" hidden="1">#REF!</definedName>
    <definedName name="BLPH46" localSheetId="28" hidden="1">#REF!</definedName>
    <definedName name="BLPH46" hidden="1">#REF!</definedName>
    <definedName name="BLPH47" localSheetId="28" hidden="1">#REF!</definedName>
    <definedName name="BLPH47" hidden="1">#REF!</definedName>
    <definedName name="BLPH48" localSheetId="28" hidden="1">#REF!</definedName>
    <definedName name="BLPH48" hidden="1">#REF!</definedName>
    <definedName name="BLPH49" localSheetId="28" hidden="1">#REF!</definedName>
    <definedName name="BLPH49" hidden="1">#REF!</definedName>
    <definedName name="BLPH5" localSheetId="28" hidden="1">#REF!</definedName>
    <definedName name="BLPH5" hidden="1">#REF!</definedName>
    <definedName name="BLPH50" localSheetId="28" hidden="1">#REF!</definedName>
    <definedName name="BLPH50" hidden="1">#REF!</definedName>
    <definedName name="BLPH51" localSheetId="28" hidden="1">#REF!</definedName>
    <definedName name="BLPH51" hidden="1">#REF!</definedName>
    <definedName name="BLPH52" localSheetId="28" hidden="1">#REF!</definedName>
    <definedName name="BLPH52" hidden="1">#REF!</definedName>
    <definedName name="BLPH53" localSheetId="28" hidden="1">#REF!</definedName>
    <definedName name="BLPH53" hidden="1">#REF!</definedName>
    <definedName name="BLPH54" localSheetId="28" hidden="1">#REF!</definedName>
    <definedName name="BLPH54" hidden="1">#REF!</definedName>
    <definedName name="BLPH55" localSheetId="28" hidden="1">#REF!</definedName>
    <definedName name="BLPH55" hidden="1">#REF!</definedName>
    <definedName name="BLPH56" localSheetId="28" hidden="1">[1]EUA!#REF!</definedName>
    <definedName name="BLPH56" hidden="1">[1]EUA!#REF!</definedName>
    <definedName name="BLPH57" localSheetId="28" hidden="1">#REF!</definedName>
    <definedName name="BLPH57" hidden="1">#REF!</definedName>
    <definedName name="BLPH58" localSheetId="28" hidden="1">#REF!</definedName>
    <definedName name="BLPH58" hidden="1">#REF!</definedName>
    <definedName name="BLPH59" localSheetId="28" hidden="1">#REF!</definedName>
    <definedName name="BLPH59" hidden="1">#REF!</definedName>
    <definedName name="BLPH6" localSheetId="28" hidden="1">#REF!</definedName>
    <definedName name="BLPH6" hidden="1">#REF!</definedName>
    <definedName name="BLPH60" localSheetId="28" hidden="1">#REF!</definedName>
    <definedName name="BLPH60" hidden="1">#REF!</definedName>
    <definedName name="BLPH61" localSheetId="28" hidden="1">#REF!</definedName>
    <definedName name="BLPH61" hidden="1">#REF!</definedName>
    <definedName name="BLPH62" localSheetId="28" hidden="1">#REF!</definedName>
    <definedName name="BLPH62" hidden="1">#REF!</definedName>
    <definedName name="BLPH63" localSheetId="28" hidden="1">#REF!</definedName>
    <definedName name="BLPH63" hidden="1">#REF!</definedName>
    <definedName name="BLPH64" localSheetId="28" hidden="1">#REF!</definedName>
    <definedName name="BLPH64" hidden="1">#REF!</definedName>
    <definedName name="BLPH65" localSheetId="28" hidden="1">#REF!</definedName>
    <definedName name="BLPH65" hidden="1">#REF!</definedName>
    <definedName name="BLPH66" localSheetId="28" hidden="1">[1]EUA!#REF!</definedName>
    <definedName name="BLPH66" hidden="1">[1]EUA!#REF!</definedName>
    <definedName name="BLPH67" localSheetId="28" hidden="1">[1]EUA!#REF!</definedName>
    <definedName name="BLPH67" hidden="1">[1]EUA!#REF!</definedName>
    <definedName name="BLPH68" localSheetId="28" hidden="1">[1]EUA!#REF!</definedName>
    <definedName name="BLPH68" hidden="1">[1]EUA!#REF!</definedName>
    <definedName name="BLPH69" localSheetId="28" hidden="1">#REF!</definedName>
    <definedName name="BLPH69" hidden="1">#REF!</definedName>
    <definedName name="BLPH7" localSheetId="28" hidden="1">#REF!</definedName>
    <definedName name="BLPH7" hidden="1">#REF!</definedName>
    <definedName name="BLPH70" localSheetId="28" hidden="1">#REF!</definedName>
    <definedName name="BLPH70" hidden="1">#REF!</definedName>
    <definedName name="BLPH71" localSheetId="28" hidden="1">[1]EUA!#REF!</definedName>
    <definedName name="BLPH71" hidden="1">[1]EUA!#REF!</definedName>
    <definedName name="BLPH72" localSheetId="28" hidden="1">[1]EUA!#REF!</definedName>
    <definedName name="BLPH72" hidden="1">[1]EUA!#REF!</definedName>
    <definedName name="BLPH73" localSheetId="28" hidden="1">#REF!</definedName>
    <definedName name="BLPH73" hidden="1">#REF!</definedName>
    <definedName name="BLPH74" localSheetId="28" hidden="1">#REF!</definedName>
    <definedName name="BLPH74" hidden="1">#REF!</definedName>
    <definedName name="BLPH75" localSheetId="28" hidden="1">#REF!</definedName>
    <definedName name="BLPH75" hidden="1">#REF!</definedName>
    <definedName name="BLPH76" localSheetId="28" hidden="1">#REF!</definedName>
    <definedName name="BLPH76" hidden="1">#REF!</definedName>
    <definedName name="BLPH77" localSheetId="28" hidden="1">#REF!</definedName>
    <definedName name="BLPH77" hidden="1">#REF!</definedName>
    <definedName name="BLPH78" localSheetId="28" hidden="1">#REF!</definedName>
    <definedName name="BLPH78" hidden="1">#REF!</definedName>
    <definedName name="BLPH79" localSheetId="28" hidden="1">#REF!</definedName>
    <definedName name="BLPH79" hidden="1">#REF!</definedName>
    <definedName name="BLPH8" localSheetId="28" hidden="1">[1]BRASIL!#REF!</definedName>
    <definedName name="BLPH8" hidden="1">[1]BRASIL!#REF!</definedName>
    <definedName name="BLPH80" localSheetId="28" hidden="1">#REF!</definedName>
    <definedName name="BLPH80" hidden="1">#REF!</definedName>
    <definedName name="BLPH81" localSheetId="28" hidden="1">[1]EUA!#REF!</definedName>
    <definedName name="BLPH81" hidden="1">[1]EUA!#REF!</definedName>
    <definedName name="BLPH82" localSheetId="28" hidden="1">#REF!</definedName>
    <definedName name="BLPH82" hidden="1">#REF!</definedName>
    <definedName name="BLPH83" localSheetId="28" hidden="1">#REF!</definedName>
    <definedName name="BLPH83" hidden="1">#REF!</definedName>
    <definedName name="BLPH84" localSheetId="28" hidden="1">#REF!</definedName>
    <definedName name="BLPH84" hidden="1">#REF!</definedName>
    <definedName name="BLPH85" localSheetId="28" hidden="1">#REF!</definedName>
    <definedName name="BLPH85" hidden="1">#REF!</definedName>
    <definedName name="BLPH86" localSheetId="28" hidden="1">#REF!</definedName>
    <definedName name="BLPH86" hidden="1">#REF!</definedName>
    <definedName name="BLPH87" localSheetId="28" hidden="1">#REF!</definedName>
    <definedName name="BLPH87" hidden="1">#REF!</definedName>
    <definedName name="BLPH88" localSheetId="28" hidden="1">#REF!</definedName>
    <definedName name="BLPH88" hidden="1">#REF!</definedName>
    <definedName name="BLPH89" localSheetId="28" hidden="1">#REF!</definedName>
    <definedName name="BLPH89" hidden="1">#REF!</definedName>
    <definedName name="BLPH9" localSheetId="28" hidden="1">#REF!</definedName>
    <definedName name="BLPH9" hidden="1">#REF!</definedName>
    <definedName name="BLPH90" localSheetId="28" hidden="1">#REF!</definedName>
    <definedName name="BLPH90" hidden="1">#REF!</definedName>
    <definedName name="BLPH91" localSheetId="28" hidden="1">#REF!</definedName>
    <definedName name="BLPH91" hidden="1">#REF!</definedName>
    <definedName name="BLPH92" localSheetId="28" hidden="1">#REF!</definedName>
    <definedName name="BLPH92" hidden="1">#REF!</definedName>
    <definedName name="BLPH93" localSheetId="28" hidden="1">#REF!</definedName>
    <definedName name="BLPH93" hidden="1">#REF!</definedName>
    <definedName name="BLPH94" localSheetId="28" hidden="1">#REF!</definedName>
    <definedName name="BLPH94" hidden="1">#REF!</definedName>
    <definedName name="BLPH95" localSheetId="28" hidden="1">#REF!</definedName>
    <definedName name="BLPH95" hidden="1">#REF!</definedName>
    <definedName name="BLPH96" localSheetId="28" hidden="1">#REF!</definedName>
    <definedName name="BLPH96" hidden="1">#REF!</definedName>
    <definedName name="BLPH97" localSheetId="28" hidden="1">#REF!</definedName>
    <definedName name="BLPH97" hidden="1">#REF!</definedName>
    <definedName name="BLPH98" localSheetId="28" hidden="1">#REF!</definedName>
    <definedName name="BLPH98" hidden="1">#REF!</definedName>
    <definedName name="BLPH99" localSheetId="28" hidden="1">[1]ARG!#REF!</definedName>
    <definedName name="BLPH99" hidden="1">[1]ARG!#REF!</definedName>
    <definedName name="DPF" hidden="1">{#N/A,#N/A,FALSE,"DIVIG"}</definedName>
    <definedName name="HTML_CodePage" hidden="1">1252</definedName>
    <definedName name="HTML_Control" hidden="1">{"'Emissoes'!$B$1:$Q$80"}</definedName>
    <definedName name="HTML_Description" hidden="1">""</definedName>
    <definedName name="HTML_Email" hidden="1">""</definedName>
    <definedName name="HTML_Header" hidden="1">"Emissoes"</definedName>
    <definedName name="HTML_LastUpdate" hidden="1">"13/12/2000"</definedName>
    <definedName name="HTML_LineAfter" hidden="1">FALSE</definedName>
    <definedName name="HTML_LineBefore" hidden="1">FALSE</definedName>
    <definedName name="HTML_Name" hidden="1">"lfcgomes"</definedName>
    <definedName name="HTML_OBDlg2" hidden="1">TRUE</definedName>
    <definedName name="HTML_OBDlg4" hidden="1">TRUE</definedName>
    <definedName name="HTML_OS" hidden="1">0</definedName>
    <definedName name="HTML_PathFile" hidden="1">"C:\Ext\sovtemp.htm"</definedName>
    <definedName name="HTML_Title" hidden="1">"soberanos"</definedName>
    <definedName name="ja" localSheetId="28" hidden="1">#REF!</definedName>
    <definedName name="ja" hidden="1">#REF!</definedName>
    <definedName name="Novo" localSheetId="28" hidden="1">#REF!</definedName>
    <definedName name="Novo" hidden="1">#REF!</definedName>
    <definedName name="text" hidden="1">{#N/A,#N/A,FALSE,"DIVIG"}</definedName>
    <definedName name="wrn.DIESP." hidden="1">{#N/A,#N/A,FALSE,"DIESP"}</definedName>
    <definedName name="wrn.DIVIG." hidden="1">{#N/A,#N/A,FALSE,"DIVIG"}</definedName>
    <definedName name="wrn.IAA." hidden="1">{#N/A,#N/A,FALSE,"IAA - Controlados pelo BB"}</definedName>
    <definedName name="wrn.TOTAL." hidden="1">{#N/A,#N/A,FALSE,"TOTALIZAÇÃO POR EMPRESA"}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14" l="1"/>
  <c r="E16" i="314"/>
  <c r="E15" i="314"/>
  <c r="E14" i="314"/>
  <c r="E13" i="314"/>
  <c r="E12" i="314"/>
  <c r="E11" i="314"/>
  <c r="E10" i="314"/>
  <c r="E9" i="314"/>
  <c r="E8" i="314"/>
  <c r="E7" i="314"/>
  <c r="E6" i="314"/>
  <c r="E5" i="314"/>
  <c r="E4" i="314"/>
  <c r="E17" i="309"/>
  <c r="E16" i="309"/>
  <c r="E15" i="309"/>
  <c r="E14" i="309"/>
  <c r="E13" i="309"/>
  <c r="E12" i="309"/>
  <c r="E11" i="309"/>
  <c r="E10" i="309"/>
  <c r="E9" i="309"/>
  <c r="E8" i="309"/>
  <c r="E7" i="309"/>
  <c r="E6" i="309"/>
  <c r="E5" i="309"/>
  <c r="E4" i="309"/>
  <c r="B3" i="308"/>
  <c r="I117" i="290" l="1"/>
  <c r="I116" i="290"/>
  <c r="I115" i="290"/>
  <c r="I114" i="290"/>
  <c r="I113" i="290"/>
  <c r="I112" i="290"/>
  <c r="I111" i="290"/>
  <c r="I110" i="290"/>
  <c r="I109" i="290"/>
  <c r="I108" i="290"/>
  <c r="I107" i="290"/>
  <c r="I106" i="290"/>
  <c r="I105" i="290"/>
  <c r="I104" i="290"/>
  <c r="I103" i="290"/>
  <c r="I102" i="290"/>
  <c r="I101" i="290"/>
  <c r="I100" i="290"/>
  <c r="I99" i="290"/>
  <c r="I98" i="290"/>
  <c r="I97" i="290"/>
  <c r="I96" i="290"/>
  <c r="I95" i="290"/>
  <c r="I94" i="290"/>
  <c r="I93" i="290"/>
  <c r="I92" i="290"/>
  <c r="I91" i="290"/>
  <c r="I90" i="290"/>
  <c r="I89" i="290"/>
  <c r="I88" i="290"/>
  <c r="I87" i="290"/>
  <c r="I86" i="290"/>
  <c r="I85" i="290"/>
  <c r="I84" i="290"/>
  <c r="I83" i="290"/>
  <c r="I82" i="290"/>
  <c r="I81" i="290"/>
  <c r="I80" i="290"/>
  <c r="I79" i="290"/>
  <c r="I78" i="290"/>
  <c r="I77" i="290"/>
  <c r="I76" i="290"/>
  <c r="I75" i="290"/>
  <c r="I74" i="290"/>
  <c r="I73" i="290"/>
  <c r="I72" i="290"/>
  <c r="I71" i="290"/>
  <c r="I70" i="290"/>
  <c r="I69" i="290"/>
  <c r="I68" i="290"/>
  <c r="I67" i="290"/>
  <c r="I66" i="290"/>
  <c r="I65" i="290"/>
  <c r="I64" i="290"/>
  <c r="I63" i="290"/>
  <c r="I62" i="290"/>
  <c r="I61" i="290"/>
  <c r="I60" i="290"/>
  <c r="I59" i="290"/>
  <c r="I58" i="290"/>
  <c r="I57" i="290"/>
  <c r="I56" i="290"/>
  <c r="I55" i="290"/>
  <c r="I54" i="290"/>
  <c r="I53" i="290"/>
  <c r="I52" i="290"/>
  <c r="I51" i="290"/>
  <c r="I50" i="290"/>
  <c r="I49" i="290"/>
  <c r="I48" i="290"/>
  <c r="I47" i="290"/>
  <c r="I46" i="290"/>
  <c r="I45" i="290"/>
  <c r="I44" i="290"/>
  <c r="I43" i="290"/>
  <c r="I42" i="290"/>
  <c r="I41" i="290"/>
  <c r="I40" i="290"/>
  <c r="I39" i="290"/>
  <c r="I38" i="290"/>
  <c r="I37" i="290"/>
  <c r="I36" i="290"/>
  <c r="I35" i="290"/>
  <c r="I34" i="290"/>
  <c r="I33" i="290"/>
  <c r="I32" i="290"/>
  <c r="I31" i="290"/>
  <c r="I30" i="290"/>
  <c r="I29" i="290"/>
  <c r="I28" i="290"/>
  <c r="I27" i="290"/>
  <c r="I26" i="290"/>
  <c r="I25" i="290"/>
  <c r="I24" i="290"/>
  <c r="I23" i="290"/>
  <c r="I22" i="290"/>
  <c r="I21" i="290"/>
  <c r="I20" i="290"/>
  <c r="I19" i="290"/>
  <c r="I18" i="290"/>
  <c r="I17" i="290"/>
  <c r="I16" i="290"/>
  <c r="H117" i="290"/>
  <c r="H116" i="290"/>
  <c r="H115" i="290"/>
  <c r="H114" i="290"/>
  <c r="H113" i="290"/>
  <c r="H112" i="290"/>
  <c r="H111" i="290"/>
  <c r="H110" i="290"/>
  <c r="H109" i="290"/>
  <c r="H108" i="290"/>
  <c r="H107" i="290"/>
  <c r="H106" i="290"/>
  <c r="H105" i="290"/>
  <c r="H104" i="290"/>
  <c r="H103" i="290"/>
  <c r="H102" i="290"/>
  <c r="H101" i="290"/>
  <c r="H100" i="290"/>
  <c r="H99" i="290"/>
  <c r="H98" i="290"/>
  <c r="H97" i="290"/>
  <c r="H96" i="290"/>
  <c r="H95" i="290"/>
  <c r="H94" i="290"/>
  <c r="H93" i="290"/>
  <c r="H92" i="290"/>
  <c r="H91" i="290"/>
  <c r="H90" i="290"/>
  <c r="H89" i="290"/>
  <c r="H88" i="290"/>
  <c r="H87" i="290"/>
  <c r="H86" i="290"/>
  <c r="H85" i="290"/>
  <c r="H84" i="290"/>
  <c r="H83" i="290"/>
  <c r="H82" i="290"/>
  <c r="H81" i="290"/>
  <c r="H80" i="290"/>
  <c r="H79" i="290"/>
  <c r="H78" i="290"/>
  <c r="H77" i="290"/>
  <c r="H76" i="290"/>
  <c r="H75" i="290"/>
  <c r="H74" i="290"/>
  <c r="H73" i="290"/>
  <c r="H72" i="290"/>
  <c r="H71" i="290"/>
  <c r="H70" i="290"/>
  <c r="H69" i="290"/>
  <c r="H68" i="290"/>
  <c r="H67" i="290"/>
  <c r="H66" i="290"/>
  <c r="H65" i="290"/>
  <c r="H64" i="290"/>
  <c r="H63" i="290"/>
  <c r="H62" i="290"/>
  <c r="H61" i="290"/>
  <c r="H60" i="290"/>
  <c r="H59" i="290"/>
  <c r="H58" i="290"/>
  <c r="H57" i="290"/>
  <c r="H56" i="290"/>
  <c r="H55" i="290"/>
  <c r="H54" i="290"/>
  <c r="H53" i="290"/>
  <c r="H52" i="290"/>
  <c r="H51" i="290"/>
  <c r="H50" i="290"/>
  <c r="H49" i="290"/>
  <c r="H48" i="290"/>
  <c r="H47" i="290"/>
  <c r="H46" i="290"/>
  <c r="H45" i="290"/>
  <c r="H44" i="290"/>
  <c r="H43" i="290"/>
  <c r="H42" i="290"/>
  <c r="H41" i="290"/>
  <c r="H40" i="290"/>
  <c r="H39" i="290"/>
  <c r="H38" i="290"/>
  <c r="H37" i="290"/>
  <c r="H36" i="290"/>
  <c r="H35" i="290"/>
  <c r="H34" i="290"/>
  <c r="H33" i="290"/>
  <c r="H32" i="290"/>
  <c r="H31" i="290"/>
  <c r="H30" i="290"/>
  <c r="H29" i="290"/>
  <c r="H28" i="290"/>
  <c r="H27" i="290"/>
  <c r="H26" i="290"/>
  <c r="H25" i="290"/>
  <c r="H24" i="290"/>
  <c r="H23" i="290"/>
  <c r="H22" i="290"/>
  <c r="H21" i="290"/>
  <c r="H20" i="290"/>
  <c r="H19" i="290"/>
  <c r="H18" i="290"/>
  <c r="H17" i="290"/>
  <c r="H16" i="290"/>
  <c r="G117" i="290"/>
  <c r="G116" i="290"/>
  <c r="G115" i="290"/>
  <c r="G114" i="290"/>
  <c r="G113" i="290"/>
  <c r="G112" i="290"/>
  <c r="G111" i="290"/>
  <c r="G110" i="290"/>
  <c r="G109" i="290"/>
  <c r="G108" i="290"/>
  <c r="G107" i="290"/>
  <c r="G106" i="290"/>
  <c r="G105" i="290"/>
  <c r="G104" i="290"/>
  <c r="G103" i="290"/>
  <c r="G102" i="290"/>
  <c r="G101" i="290"/>
  <c r="G100" i="290"/>
  <c r="G99" i="290"/>
  <c r="G98" i="290"/>
  <c r="G97" i="290"/>
  <c r="G96" i="290"/>
  <c r="G95" i="290"/>
  <c r="G94" i="290"/>
  <c r="G93" i="290"/>
  <c r="G92" i="290"/>
  <c r="G91" i="290"/>
  <c r="G90" i="290"/>
  <c r="G89" i="290"/>
  <c r="G88" i="290"/>
  <c r="G87" i="290"/>
  <c r="G86" i="290"/>
  <c r="G85" i="290"/>
  <c r="G84" i="290"/>
  <c r="G83" i="290"/>
  <c r="G82" i="290"/>
  <c r="G81" i="290"/>
  <c r="G80" i="290"/>
  <c r="G79" i="290"/>
  <c r="G78" i="290"/>
  <c r="G77" i="290"/>
  <c r="G76" i="290"/>
  <c r="G75" i="290"/>
  <c r="G74" i="290"/>
  <c r="G73" i="290"/>
  <c r="G72" i="290"/>
  <c r="G71" i="290"/>
  <c r="G70" i="290"/>
  <c r="G69" i="290"/>
  <c r="G68" i="290"/>
  <c r="G67" i="290"/>
  <c r="G66" i="290"/>
  <c r="G65" i="290"/>
  <c r="G64" i="290"/>
  <c r="G63" i="290"/>
  <c r="G62" i="290"/>
  <c r="G61" i="290"/>
  <c r="G60" i="290"/>
  <c r="G59" i="290"/>
  <c r="G58" i="290"/>
  <c r="G57" i="290"/>
  <c r="G56" i="290"/>
  <c r="G55" i="290"/>
  <c r="G54" i="290"/>
  <c r="G53" i="290"/>
  <c r="G52" i="290"/>
  <c r="G51" i="290"/>
  <c r="G50" i="290"/>
  <c r="G49" i="290"/>
  <c r="G48" i="290"/>
  <c r="G47" i="290"/>
  <c r="G46" i="290"/>
  <c r="G45" i="290"/>
  <c r="G44" i="290"/>
  <c r="G43" i="290"/>
  <c r="G42" i="290"/>
  <c r="G41" i="290"/>
  <c r="G40" i="290"/>
  <c r="G39" i="290"/>
  <c r="G38" i="290"/>
  <c r="G37" i="290"/>
  <c r="G36" i="290"/>
  <c r="G35" i="290"/>
  <c r="G34" i="290"/>
  <c r="G33" i="290"/>
  <c r="G32" i="290"/>
  <c r="G31" i="290"/>
  <c r="G30" i="290"/>
  <c r="G29" i="290"/>
  <c r="G28" i="290"/>
  <c r="G27" i="290"/>
  <c r="G26" i="290"/>
  <c r="G25" i="290"/>
  <c r="G24" i="290"/>
  <c r="G23" i="290"/>
  <c r="G22" i="290"/>
  <c r="G21" i="290"/>
  <c r="G20" i="290"/>
  <c r="G19" i="290"/>
  <c r="G18" i="290"/>
  <c r="G17" i="290"/>
  <c r="G16" i="290"/>
  <c r="K6" i="300" l="1"/>
  <c r="M6" i="300" s="1"/>
  <c r="H6" i="300"/>
  <c r="E6" i="300"/>
  <c r="G6" i="300" s="1"/>
  <c r="M12" i="300"/>
  <c r="M11" i="300"/>
  <c r="M10" i="300"/>
  <c r="M9" i="300"/>
  <c r="M8" i="300"/>
  <c r="M7" i="300"/>
  <c r="J12" i="300"/>
  <c r="J11" i="300"/>
  <c r="J10" i="300"/>
  <c r="J9" i="300"/>
  <c r="J8" i="300"/>
  <c r="J7" i="300"/>
  <c r="J6" i="300"/>
  <c r="G12" i="300"/>
  <c r="G11" i="300"/>
  <c r="G10" i="300"/>
  <c r="G9" i="300"/>
  <c r="G8" i="300"/>
  <c r="G7" i="300"/>
  <c r="D12" i="300"/>
  <c r="D11" i="300"/>
  <c r="D10" i="300"/>
  <c r="D9" i="300"/>
  <c r="D8" i="300"/>
  <c r="D7" i="300"/>
  <c r="D6" i="300"/>
  <c r="K6" i="298" l="1"/>
  <c r="H6" i="298"/>
  <c r="J6" i="298" s="1"/>
  <c r="E6" i="298"/>
  <c r="M12" i="298"/>
  <c r="M11" i="298"/>
  <c r="M10" i="298"/>
  <c r="M9" i="298"/>
  <c r="M8" i="298"/>
  <c r="M7" i="298"/>
  <c r="M6" i="298"/>
  <c r="J12" i="298"/>
  <c r="J11" i="298"/>
  <c r="J10" i="298"/>
  <c r="J9" i="298"/>
  <c r="J8" i="298"/>
  <c r="J7" i="298"/>
  <c r="D12" i="298"/>
  <c r="D11" i="298"/>
  <c r="D10" i="298"/>
  <c r="D9" i="298"/>
  <c r="D8" i="298"/>
  <c r="D7" i="298"/>
  <c r="B6" i="298"/>
  <c r="D6" i="298" s="1"/>
  <c r="Q197" i="294" l="1"/>
  <c r="O55" i="294" l="1"/>
  <c r="P184" i="294"/>
  <c r="P150" i="294"/>
  <c r="P192" i="294"/>
  <c r="Q100" i="294"/>
  <c r="Q53" i="294"/>
  <c r="P124" i="294"/>
  <c r="Q88" i="294"/>
  <c r="P66" i="294"/>
  <c r="P41" i="294"/>
  <c r="P37" i="294"/>
  <c r="O32" i="294"/>
  <c r="P19" i="294"/>
  <c r="P106" i="294"/>
  <c r="P101" i="294"/>
  <c r="P99" i="294"/>
  <c r="Q90" i="294"/>
  <c r="P20" i="294"/>
  <c r="P105" i="294"/>
  <c r="E121" i="293"/>
  <c r="O63" i="294" l="1"/>
  <c r="P58" i="294"/>
  <c r="O130" i="294"/>
  <c r="Q143" i="294"/>
  <c r="Q15" i="294"/>
  <c r="O119" i="294"/>
  <c r="O127" i="294"/>
  <c r="Q135" i="294"/>
  <c r="Q153" i="294"/>
  <c r="P147" i="294"/>
  <c r="P179" i="294"/>
  <c r="Q92" i="294"/>
  <c r="P15" i="294"/>
  <c r="Q37" i="294"/>
  <c r="Q54" i="294"/>
  <c r="P28" i="294"/>
  <c r="Q87" i="294"/>
  <c r="P22" i="294"/>
  <c r="O161" i="294"/>
  <c r="P139" i="294"/>
  <c r="P167" i="294"/>
  <c r="P191" i="294"/>
  <c r="P6" i="294"/>
  <c r="P21" i="294"/>
  <c r="O11" i="294"/>
  <c r="O165" i="294"/>
  <c r="O8" i="294"/>
  <c r="P46" i="294"/>
  <c r="P17" i="294"/>
  <c r="Q89" i="294"/>
  <c r="Q26" i="294"/>
  <c r="O134" i="294"/>
  <c r="O33" i="294"/>
  <c r="O44" i="294"/>
  <c r="O103" i="294"/>
  <c r="Q6" i="294"/>
  <c r="P78" i="294"/>
  <c r="O104" i="294"/>
  <c r="O163" i="294"/>
  <c r="P111" i="294"/>
  <c r="P110" i="294"/>
  <c r="Q125" i="294"/>
  <c r="Q179" i="294"/>
  <c r="P153" i="294"/>
  <c r="Q108" i="294"/>
  <c r="P68" i="294"/>
  <c r="P88" i="294"/>
  <c r="P74" i="294"/>
  <c r="P59" i="294"/>
  <c r="O9" i="294"/>
  <c r="Q64" i="294"/>
  <c r="O57" i="294"/>
  <c r="Q119" i="294"/>
  <c r="O6" i="294"/>
  <c r="Q67" i="294"/>
  <c r="Q160" i="294"/>
  <c r="Q69" i="294"/>
  <c r="Q131" i="294"/>
  <c r="P152" i="294"/>
  <c r="O187" i="294"/>
  <c r="P79" i="294"/>
  <c r="O89" i="294"/>
  <c r="O159" i="294"/>
  <c r="P100" i="294"/>
  <c r="P7" i="294"/>
  <c r="P31" i="294"/>
  <c r="P5" i="294"/>
  <c r="Q77" i="294"/>
  <c r="P13" i="294"/>
  <c r="Q30" i="294"/>
  <c r="Q102" i="294"/>
  <c r="O116" i="294"/>
  <c r="P198" i="294"/>
  <c r="Q93" i="294"/>
  <c r="P119" i="294"/>
  <c r="P84" i="294"/>
  <c r="Q97" i="294"/>
  <c r="P10" i="294"/>
  <c r="O129" i="294"/>
  <c r="Q151" i="294"/>
  <c r="P8" i="294"/>
  <c r="P57" i="294"/>
  <c r="P93" i="294"/>
  <c r="O64" i="294"/>
  <c r="O10" i="294"/>
  <c r="O102" i="294"/>
  <c r="O125" i="294"/>
  <c r="Q95" i="294"/>
  <c r="O16" i="294"/>
  <c r="P49" i="294"/>
  <c r="P67" i="294"/>
  <c r="P170" i="294"/>
  <c r="Q122" i="294"/>
  <c r="P142" i="294"/>
  <c r="Q123" i="294"/>
  <c r="P145" i="294"/>
  <c r="Q10" i="294"/>
  <c r="O18" i="294"/>
  <c r="Q25" i="294"/>
  <c r="P62" i="294"/>
  <c r="Q158" i="294"/>
  <c r="Q173" i="294"/>
  <c r="P196" i="294"/>
  <c r="Q147" i="294"/>
  <c r="Q162" i="294"/>
  <c r="O67" i="294"/>
  <c r="Q75" i="294"/>
  <c r="O92" i="294"/>
  <c r="P117" i="294"/>
  <c r="Q19" i="294"/>
  <c r="P38" i="294"/>
  <c r="Q51" i="294"/>
  <c r="Q94" i="294"/>
  <c r="Q116" i="294"/>
  <c r="P149" i="294"/>
  <c r="O201" i="294"/>
  <c r="O145" i="294"/>
  <c r="Q155" i="294"/>
  <c r="P166" i="294"/>
  <c r="P193" i="294"/>
  <c r="O73" i="294"/>
  <c r="P146" i="294"/>
  <c r="O156" i="294"/>
  <c r="P154" i="294"/>
  <c r="P123" i="294"/>
  <c r="Q142" i="294"/>
  <c r="O164" i="294"/>
  <c r="O200" i="294"/>
  <c r="P151" i="294"/>
  <c r="Q164" i="294"/>
  <c r="O184" i="294"/>
  <c r="O174" i="294"/>
  <c r="P180" i="294"/>
  <c r="Q78" i="294"/>
  <c r="Q166" i="294"/>
  <c r="P94" i="294"/>
  <c r="P75" i="294"/>
  <c r="O76" i="294"/>
  <c r="Q76" i="294"/>
  <c r="O13" i="294"/>
  <c r="Q63" i="294"/>
  <c r="P120" i="294"/>
  <c r="O24" i="294"/>
  <c r="P71" i="294"/>
  <c r="Q111" i="294"/>
  <c r="Q12" i="294"/>
  <c r="Q139" i="294"/>
  <c r="P91" i="294"/>
  <c r="Q49" i="294"/>
  <c r="O31" i="294"/>
  <c r="P36" i="294"/>
  <c r="O27" i="294"/>
  <c r="Q9" i="294"/>
  <c r="Q13" i="294"/>
  <c r="O72" i="294"/>
  <c r="O124" i="294"/>
  <c r="O70" i="294"/>
  <c r="Q56" i="294"/>
  <c r="Q72" i="294"/>
  <c r="P122" i="294"/>
  <c r="Q42" i="294"/>
  <c r="Q24" i="294"/>
  <c r="Q48" i="294"/>
  <c r="Q68" i="294"/>
  <c r="O86" i="294"/>
  <c r="P168" i="294"/>
  <c r="Q33" i="294"/>
  <c r="Q86" i="294"/>
  <c r="P128" i="294"/>
  <c r="Q17" i="294"/>
  <c r="O26" i="294"/>
  <c r="P25" i="294"/>
  <c r="P82" i="294"/>
  <c r="Q145" i="294"/>
  <c r="O175" i="294"/>
  <c r="Q109" i="294"/>
  <c r="P89" i="294"/>
  <c r="Q106" i="294"/>
  <c r="O147" i="294"/>
  <c r="O203" i="294"/>
  <c r="Q113" i="294"/>
  <c r="O68" i="294"/>
  <c r="P129" i="294"/>
  <c r="O168" i="294"/>
  <c r="O20" i="294"/>
  <c r="P26" i="294"/>
  <c r="Q39" i="294"/>
  <c r="O52" i="294"/>
  <c r="O66" i="294"/>
  <c r="Q73" i="294"/>
  <c r="P102" i="294"/>
  <c r="Q133" i="294"/>
  <c r="O162" i="294"/>
  <c r="P187" i="294"/>
  <c r="Q180" i="294"/>
  <c r="P195" i="294"/>
  <c r="O61" i="294"/>
  <c r="O167" i="294"/>
  <c r="O188" i="294"/>
  <c r="P143" i="294"/>
  <c r="P172" i="294"/>
  <c r="Q152" i="294"/>
  <c r="P171" i="294"/>
  <c r="Q192" i="294"/>
  <c r="P186" i="294"/>
  <c r="O198" i="294"/>
  <c r="P39" i="294"/>
  <c r="P53" i="294"/>
  <c r="Q34" i="294"/>
  <c r="P16" i="294"/>
  <c r="O78" i="294"/>
  <c r="O5" i="294"/>
  <c r="Q70" i="294"/>
  <c r="Q177" i="294"/>
  <c r="O35" i="294"/>
  <c r="O71" i="294"/>
  <c r="O107" i="294"/>
  <c r="P35" i="294"/>
  <c r="Q52" i="294"/>
  <c r="Q71" i="294"/>
  <c r="P183" i="294"/>
  <c r="Q60" i="294"/>
  <c r="P97" i="294"/>
  <c r="P126" i="294"/>
  <c r="P90" i="294"/>
  <c r="O99" i="294"/>
  <c r="P12" i="294"/>
  <c r="O49" i="294"/>
  <c r="Q81" i="294"/>
  <c r="O151" i="294"/>
  <c r="O94" i="294"/>
  <c r="O155" i="294"/>
  <c r="O191" i="294"/>
  <c r="P14" i="294"/>
  <c r="Q27" i="294"/>
  <c r="O40" i="294"/>
  <c r="P81" i="294"/>
  <c r="P103" i="294"/>
  <c r="O113" i="294"/>
  <c r="O141" i="294"/>
  <c r="O171" i="294"/>
  <c r="P199" i="294"/>
  <c r="P131" i="294"/>
  <c r="Q144" i="294"/>
  <c r="P158" i="294"/>
  <c r="P159" i="294"/>
  <c r="Q201" i="294"/>
  <c r="Q80" i="294"/>
  <c r="Q7" i="294"/>
  <c r="O93" i="294"/>
  <c r="Q150" i="294"/>
  <c r="P201" i="294"/>
  <c r="Q101" i="294"/>
  <c r="Q103" i="294"/>
  <c r="O112" i="294"/>
  <c r="O111" i="294"/>
  <c r="O179" i="294"/>
  <c r="Q169" i="294"/>
  <c r="O81" i="294"/>
  <c r="O192" i="294"/>
  <c r="Q182" i="294"/>
  <c r="Q187" i="294"/>
  <c r="O59" i="294"/>
  <c r="Q38" i="294"/>
  <c r="O51" i="294"/>
  <c r="O25" i="294"/>
  <c r="Q185" i="294"/>
  <c r="O110" i="294"/>
  <c r="O138" i="294"/>
  <c r="Q186" i="294"/>
  <c r="P11" i="294"/>
  <c r="Q28" i="294"/>
  <c r="O45" i="294"/>
  <c r="P73" i="294"/>
  <c r="O190" i="294"/>
  <c r="Q44" i="294"/>
  <c r="P72" i="294"/>
  <c r="O152" i="294"/>
  <c r="O100" i="294"/>
  <c r="O28" i="294"/>
  <c r="O50" i="294"/>
  <c r="Q57" i="294"/>
  <c r="O74" i="294"/>
  <c r="Q82" i="294"/>
  <c r="P107" i="294"/>
  <c r="Q126" i="294"/>
  <c r="Q137" i="294"/>
  <c r="P181" i="294"/>
  <c r="Q129" i="294"/>
  <c r="Q194" i="294"/>
  <c r="P34" i="294"/>
  <c r="Q47" i="294"/>
  <c r="P60" i="294"/>
  <c r="Q175" i="294"/>
  <c r="Q184" i="294"/>
  <c r="O69" i="294"/>
  <c r="O101" i="294"/>
  <c r="Q127" i="294"/>
  <c r="O142" i="294"/>
  <c r="O150" i="294"/>
  <c r="Q157" i="294"/>
  <c r="O172" i="294"/>
  <c r="Q190" i="294"/>
  <c r="Q132" i="294"/>
  <c r="P174" i="294"/>
  <c r="Q202" i="294"/>
  <c r="Q198" i="294"/>
  <c r="P194" i="294"/>
  <c r="P24" i="294"/>
  <c r="O87" i="294"/>
  <c r="O199" i="294"/>
  <c r="O170" i="294"/>
  <c r="P55" i="294"/>
  <c r="P140" i="294"/>
  <c r="Q188" i="294"/>
  <c r="P125" i="294"/>
  <c r="Q124" i="294"/>
  <c r="P177" i="294"/>
  <c r="O84" i="294"/>
  <c r="O181" i="294"/>
  <c r="O139" i="294"/>
  <c r="O126" i="294"/>
  <c r="Q189" i="294"/>
  <c r="O149" i="294"/>
  <c r="Q172" i="294"/>
  <c r="Q32" i="294"/>
  <c r="Q110" i="294"/>
  <c r="Q61" i="294"/>
  <c r="P27" i="294"/>
  <c r="O36" i="294"/>
  <c r="O19" i="294"/>
  <c r="O21" i="294"/>
  <c r="Q20" i="294"/>
  <c r="O37" i="294"/>
  <c r="O140" i="294"/>
  <c r="Q14" i="294"/>
  <c r="O29" i="294"/>
  <c r="O75" i="294"/>
  <c r="P108" i="294"/>
  <c r="Q174" i="294"/>
  <c r="P54" i="294"/>
  <c r="Q83" i="294"/>
  <c r="O98" i="294"/>
  <c r="O128" i="294"/>
  <c r="O193" i="294"/>
  <c r="P116" i="294"/>
  <c r="P132" i="294"/>
  <c r="O121" i="294"/>
  <c r="P165" i="294"/>
  <c r="O173" i="294"/>
  <c r="O153" i="294"/>
  <c r="Q148" i="294"/>
  <c r="O195" i="294"/>
  <c r="Q203" i="294"/>
  <c r="P182" i="294"/>
  <c r="Q195" i="294"/>
  <c r="O88" i="294"/>
  <c r="P65" i="294"/>
  <c r="O34" i="294"/>
  <c r="O83" i="294"/>
  <c r="O123" i="294"/>
  <c r="P114" i="294"/>
  <c r="O95" i="294"/>
  <c r="Q146" i="294"/>
  <c r="Q50" i="294"/>
  <c r="P95" i="294"/>
  <c r="O22" i="294"/>
  <c r="O47" i="294"/>
  <c r="Q117" i="294"/>
  <c r="P161" i="294"/>
  <c r="P202" i="294"/>
  <c r="Q21" i="294"/>
  <c r="O38" i="294"/>
  <c r="Q159" i="294"/>
  <c r="Q130" i="294"/>
  <c r="Q154" i="294"/>
  <c r="P44" i="294"/>
  <c r="Q59" i="294"/>
  <c r="P109" i="294"/>
  <c r="O132" i="294"/>
  <c r="P80" i="294"/>
  <c r="P160" i="294"/>
  <c r="Q23" i="294"/>
  <c r="Q55" i="294"/>
  <c r="Q84" i="294"/>
  <c r="P113" i="294"/>
  <c r="P137" i="294"/>
  <c r="P156" i="294"/>
  <c r="P133" i="294"/>
  <c r="O77" i="294"/>
  <c r="O109" i="294"/>
  <c r="P136" i="294"/>
  <c r="O183" i="294"/>
  <c r="P127" i="294"/>
  <c r="Q140" i="294"/>
  <c r="O154" i="294"/>
  <c r="Q161" i="294"/>
  <c r="Q168" i="294"/>
  <c r="Q181" i="294"/>
  <c r="O196" i="294"/>
  <c r="O178" i="294"/>
  <c r="Q200" i="294"/>
  <c r="Q183" i="294"/>
  <c r="P203" i="294"/>
  <c r="O54" i="294"/>
  <c r="O17" i="294"/>
  <c r="P43" i="294"/>
  <c r="O96" i="294"/>
  <c r="O41" i="294"/>
  <c r="P115" i="294"/>
  <c r="Q85" i="294"/>
  <c r="Q79" i="294"/>
  <c r="P51" i="294"/>
  <c r="Q18" i="294"/>
  <c r="P40" i="294"/>
  <c r="P118" i="294"/>
  <c r="O23" i="294"/>
  <c r="O48" i="294"/>
  <c r="P56" i="294"/>
  <c r="Q165" i="294"/>
  <c r="O14" i="294"/>
  <c r="Q22" i="294"/>
  <c r="P47" i="294"/>
  <c r="P77" i="294"/>
  <c r="P104" i="294"/>
  <c r="O118" i="294"/>
  <c r="O137" i="294"/>
  <c r="P23" i="294"/>
  <c r="P85" i="294"/>
  <c r="P130" i="294"/>
  <c r="P141" i="294"/>
  <c r="P144" i="294"/>
  <c r="O90" i="294"/>
  <c r="Q98" i="294"/>
  <c r="O115" i="294"/>
  <c r="P162" i="294"/>
  <c r="Q11" i="294"/>
  <c r="P30" i="294"/>
  <c r="Q43" i="294"/>
  <c r="P70" i="294"/>
  <c r="P92" i="294"/>
  <c r="P138" i="294"/>
  <c r="Q118" i="294"/>
  <c r="P134" i="294"/>
  <c r="O143" i="294"/>
  <c r="O65" i="294"/>
  <c r="O97" i="294"/>
  <c r="Q163" i="294"/>
  <c r="O160" i="294"/>
  <c r="Q167" i="294"/>
  <c r="O194" i="294"/>
  <c r="Q128" i="294"/>
  <c r="P169" i="294"/>
  <c r="Q156" i="294"/>
  <c r="P175" i="294"/>
  <c r="P189" i="294"/>
  <c r="O197" i="294"/>
  <c r="O186" i="294"/>
  <c r="Q193" i="294"/>
  <c r="P190" i="294"/>
  <c r="O202" i="294"/>
  <c r="O58" i="294"/>
  <c r="Q104" i="294"/>
  <c r="O105" i="294"/>
  <c r="Q136" i="294"/>
  <c r="Q171" i="294"/>
  <c r="P33" i="294"/>
  <c r="O176" i="294"/>
  <c r="O185" i="294"/>
  <c r="Q16" i="294"/>
  <c r="P76" i="294"/>
  <c r="P98" i="294"/>
  <c r="Q107" i="294"/>
  <c r="O136" i="294"/>
  <c r="O166" i="294"/>
  <c r="Q134" i="294"/>
  <c r="P173" i="294"/>
  <c r="P64" i="294"/>
  <c r="O189" i="294"/>
  <c r="P96" i="294"/>
  <c r="O30" i="294"/>
  <c r="Q40" i="294"/>
  <c r="P9" i="294"/>
  <c r="O56" i="294"/>
  <c r="Q41" i="294"/>
  <c r="O60" i="294"/>
  <c r="Q112" i="294"/>
  <c r="Q29" i="294"/>
  <c r="O46" i="294"/>
  <c r="P63" i="294"/>
  <c r="Q45" i="294"/>
  <c r="Q114" i="294"/>
  <c r="O7" i="294"/>
  <c r="Q36" i="294"/>
  <c r="Q58" i="294"/>
  <c r="P83" i="294"/>
  <c r="Q96" i="294"/>
  <c r="Q35" i="294"/>
  <c r="Q105" i="294"/>
  <c r="Q178" i="294"/>
  <c r="Q199" i="294"/>
  <c r="O43" i="294"/>
  <c r="P121" i="294"/>
  <c r="O62" i="294"/>
  <c r="Q5" i="294"/>
  <c r="O169" i="294"/>
  <c r="O114" i="294"/>
  <c r="O135" i="294"/>
  <c r="P42" i="294"/>
  <c r="Q62" i="294"/>
  <c r="O180" i="294"/>
  <c r="P178" i="294"/>
  <c r="P155" i="294"/>
  <c r="P32" i="294"/>
  <c r="P52" i="294"/>
  <c r="Q91" i="294"/>
  <c r="P188" i="294"/>
  <c r="P29" i="294"/>
  <c r="O12" i="294"/>
  <c r="P45" i="294"/>
  <c r="P69" i="294"/>
  <c r="O157" i="294"/>
  <c r="Q8" i="294"/>
  <c r="O53" i="294"/>
  <c r="O42" i="294"/>
  <c r="Q65" i="294"/>
  <c r="O82" i="294"/>
  <c r="P157" i="294"/>
  <c r="O80" i="294"/>
  <c r="Q121" i="294"/>
  <c r="Q141" i="294"/>
  <c r="O15" i="294"/>
  <c r="P48" i="294"/>
  <c r="Q66" i="294"/>
  <c r="O79" i="294"/>
  <c r="O120" i="294"/>
  <c r="O106" i="294"/>
  <c r="Q120" i="294"/>
  <c r="P87" i="294"/>
  <c r="P112" i="294"/>
  <c r="O122" i="294"/>
  <c r="O133" i="294"/>
  <c r="O158" i="294"/>
  <c r="Q196" i="294"/>
  <c r="O39" i="294"/>
  <c r="Q46" i="294"/>
  <c r="P61" i="294"/>
  <c r="P86" i="294"/>
  <c r="O146" i="294"/>
  <c r="P176" i="294"/>
  <c r="P200" i="294"/>
  <c r="Q74" i="294"/>
  <c r="O91" i="294"/>
  <c r="Q99" i="294"/>
  <c r="Q149" i="294"/>
  <c r="P18" i="294"/>
  <c r="Q31" i="294"/>
  <c r="P50" i="294"/>
  <c r="O108" i="294"/>
  <c r="Q115" i="294"/>
  <c r="O148" i="294"/>
  <c r="Q170" i="294"/>
  <c r="O182" i="294"/>
  <c r="P197" i="294"/>
  <c r="O144" i="294"/>
  <c r="O177" i="294"/>
  <c r="O85" i="294"/>
  <c r="O117" i="294"/>
  <c r="O131" i="294"/>
  <c r="Q138" i="294"/>
  <c r="P164" i="294"/>
  <c r="P185" i="294"/>
  <c r="P135" i="294"/>
  <c r="P148" i="294"/>
  <c r="P163" i="294"/>
  <c r="Q176" i="294"/>
  <c r="Q191" i="294"/>
  <c r="E153" i="293"/>
  <c r="E114" i="293"/>
  <c r="E26" i="293"/>
  <c r="E42" i="293"/>
  <c r="E19" i="293"/>
  <c r="E57" i="293"/>
  <c r="E74" i="293"/>
  <c r="E122" i="293"/>
  <c r="E20" i="293"/>
  <c r="E113" i="293"/>
  <c r="G55" i="293"/>
  <c r="E82" i="293"/>
  <c r="E108" i="293"/>
  <c r="E44" i="293"/>
  <c r="E76" i="293"/>
  <c r="E145" i="293"/>
  <c r="E73" i="293"/>
  <c r="E104" i="293"/>
  <c r="E40" i="293"/>
  <c r="E71" i="293"/>
  <c r="E143" i="293"/>
  <c r="G120" i="293"/>
  <c r="G16" i="293"/>
  <c r="G27" i="293"/>
  <c r="G104" i="293"/>
  <c r="G80" i="293"/>
  <c r="G152" i="293"/>
  <c r="G123" i="293"/>
  <c r="E25" i="293"/>
  <c r="E129" i="293"/>
  <c r="G36" i="293"/>
  <c r="G31" i="293"/>
  <c r="E75" i="293"/>
  <c r="F133" i="293"/>
  <c r="F99" i="293"/>
  <c r="F150" i="293"/>
  <c r="F87" i="293"/>
  <c r="F45" i="293"/>
  <c r="F57" i="293"/>
  <c r="F152" i="293"/>
  <c r="E152" i="293"/>
  <c r="E86" i="293"/>
  <c r="E21" i="293"/>
  <c r="E49" i="293"/>
  <c r="E119" i="293"/>
  <c r="G124" i="293"/>
  <c r="G75" i="293"/>
  <c r="E78" i="293"/>
  <c r="E38" i="293"/>
  <c r="E109" i="293"/>
  <c r="G43" i="293"/>
  <c r="G142" i="293"/>
  <c r="E115" i="293"/>
  <c r="E123" i="293"/>
  <c r="G73" i="293"/>
  <c r="E46" i="293"/>
  <c r="G48" i="293"/>
  <c r="F117" i="293"/>
  <c r="G129" i="293"/>
  <c r="G69" i="293"/>
  <c r="F69" i="293"/>
  <c r="G93" i="293"/>
  <c r="G46" i="293"/>
  <c r="F29" i="293"/>
  <c r="G26" i="293"/>
  <c r="G102" i="293"/>
  <c r="G117" i="293"/>
  <c r="G109" i="293"/>
  <c r="F114" i="293"/>
  <c r="F141" i="293"/>
  <c r="E96" i="293"/>
  <c r="E63" i="293"/>
  <c r="E62" i="293"/>
  <c r="G25" i="293"/>
  <c r="G116" i="293"/>
  <c r="G131" i="293"/>
  <c r="E98" i="293"/>
  <c r="E52" i="293"/>
  <c r="G112" i="293"/>
  <c r="F110" i="293"/>
  <c r="F66" i="293"/>
  <c r="G45" i="293"/>
  <c r="G106" i="293"/>
  <c r="G89" i="293"/>
  <c r="G32" i="293"/>
  <c r="G111" i="293"/>
  <c r="E67" i="293"/>
  <c r="F118" i="293"/>
  <c r="E92" i="293"/>
  <c r="F135" i="293"/>
  <c r="F115" i="293"/>
  <c r="F67" i="293"/>
  <c r="E50" i="293"/>
  <c r="E80" i="293"/>
  <c r="G78" i="293"/>
  <c r="G125" i="293"/>
  <c r="G50" i="293"/>
  <c r="G83" i="293"/>
  <c r="G77" i="293"/>
  <c r="G49" i="293"/>
  <c r="G60" i="293"/>
  <c r="G21" i="293"/>
  <c r="F70" i="293"/>
  <c r="E41" i="293"/>
  <c r="F134" i="293"/>
  <c r="F123" i="293"/>
  <c r="F22" i="293"/>
  <c r="F79" i="293"/>
  <c r="F84" i="293"/>
  <c r="F112" i="293"/>
  <c r="E69" i="293"/>
  <c r="E136" i="293"/>
  <c r="E31" i="293"/>
  <c r="G53" i="293"/>
  <c r="G63" i="293"/>
  <c r="G122" i="293"/>
  <c r="G64" i="293"/>
  <c r="G22" i="293"/>
  <c r="E139" i="293"/>
  <c r="F37" i="293"/>
  <c r="F119" i="293"/>
  <c r="G121" i="293"/>
  <c r="F53" i="293"/>
  <c r="F31" i="293"/>
  <c r="F138" i="293"/>
  <c r="F25" i="293"/>
  <c r="F85" i="293"/>
  <c r="E59" i="293"/>
  <c r="E103" i="293"/>
  <c r="G52" i="293"/>
  <c r="G127" i="293"/>
  <c r="E65" i="293"/>
  <c r="F86" i="293"/>
  <c r="F142" i="293"/>
  <c r="F30" i="293"/>
  <c r="F77" i="293"/>
  <c r="F20" i="293"/>
  <c r="F43" i="293"/>
  <c r="F54" i="293"/>
  <c r="F105" i="293"/>
  <c r="F33" i="293"/>
  <c r="F102" i="293"/>
  <c r="F26" i="293"/>
  <c r="F94" i="293"/>
  <c r="F64" i="293"/>
  <c r="F128" i="293"/>
  <c r="F129" i="293"/>
  <c r="F97" i="293"/>
  <c r="E97" i="293"/>
  <c r="F19" i="293"/>
  <c r="F16" i="293"/>
  <c r="F59" i="293"/>
  <c r="E33" i="293"/>
  <c r="E134" i="293"/>
  <c r="F90" i="293"/>
  <c r="F50" i="293"/>
  <c r="F88" i="293"/>
  <c r="F51" i="293"/>
  <c r="G140" i="293"/>
  <c r="F46" i="293"/>
  <c r="E61" i="293"/>
  <c r="E32" i="293"/>
  <c r="G108" i="293"/>
  <c r="G98" i="293"/>
  <c r="G105" i="293"/>
  <c r="G88" i="293"/>
  <c r="G100" i="293"/>
  <c r="E131" i="293"/>
  <c r="F107" i="293"/>
  <c r="F44" i="293"/>
  <c r="F101" i="293"/>
  <c r="F153" i="293"/>
  <c r="F58" i="293"/>
  <c r="F131" i="293"/>
  <c r="E126" i="293"/>
  <c r="G79" i="293"/>
  <c r="E88" i="293"/>
  <c r="E55" i="293"/>
  <c r="E53" i="293"/>
  <c r="G92" i="293"/>
  <c r="G113" i="293"/>
  <c r="G42" i="293"/>
  <c r="G139" i="293"/>
  <c r="G61" i="293"/>
  <c r="G70" i="293"/>
  <c r="E30" i="293"/>
  <c r="G86" i="293"/>
  <c r="E132" i="293"/>
  <c r="G95" i="293"/>
  <c r="F24" i="293"/>
  <c r="F82" i="293"/>
  <c r="F68" i="293"/>
  <c r="F148" i="293"/>
  <c r="F140" i="293"/>
  <c r="F104" i="293"/>
  <c r="E77" i="293"/>
  <c r="F95" i="293"/>
  <c r="G20" i="293"/>
  <c r="E91" i="293"/>
  <c r="E16" i="293"/>
  <c r="E111" i="293"/>
  <c r="G44" i="293"/>
  <c r="G136" i="293"/>
  <c r="G114" i="293"/>
  <c r="G147" i="293"/>
  <c r="E89" i="293"/>
  <c r="E66" i="293"/>
  <c r="G47" i="293"/>
  <c r="G153" i="293"/>
  <c r="G23" i="293"/>
  <c r="G59" i="293"/>
  <c r="G57" i="293"/>
  <c r="F106" i="293"/>
  <c r="E68" i="293"/>
  <c r="G68" i="293"/>
  <c r="E70" i="293"/>
  <c r="F21" i="293"/>
  <c r="F147" i="293"/>
  <c r="F126" i="293"/>
  <c r="F17" i="293"/>
  <c r="F76" i="293"/>
  <c r="F149" i="293"/>
  <c r="G96" i="293"/>
  <c r="G151" i="293"/>
  <c r="F47" i="293"/>
  <c r="F109" i="293"/>
  <c r="F108" i="293"/>
  <c r="E28" i="293"/>
  <c r="E51" i="293"/>
  <c r="E72" i="293"/>
  <c r="E127" i="293"/>
  <c r="E87" i="293"/>
  <c r="E85" i="293"/>
  <c r="G65" i="293"/>
  <c r="G135" i="293"/>
  <c r="G148" i="293"/>
  <c r="G58" i="293"/>
  <c r="G91" i="293"/>
  <c r="E35" i="293"/>
  <c r="G38" i="293"/>
  <c r="G37" i="293"/>
  <c r="G141" i="293"/>
  <c r="G144" i="293"/>
  <c r="G33" i="293"/>
  <c r="F81" i="293"/>
  <c r="E58" i="293"/>
  <c r="F27" i="293"/>
  <c r="F143" i="293"/>
  <c r="E60" i="293"/>
  <c r="F146" i="293"/>
  <c r="F32" i="293"/>
  <c r="F91" i="293"/>
  <c r="F93" i="293"/>
  <c r="F18" i="293"/>
  <c r="F120" i="293"/>
  <c r="G41" i="293"/>
  <c r="F61" i="293"/>
  <c r="F60" i="293"/>
  <c r="G19" i="293"/>
  <c r="E29" i="293"/>
  <c r="E128" i="293"/>
  <c r="E64" i="293"/>
  <c r="E23" i="293"/>
  <c r="E47" i="293"/>
  <c r="G62" i="293"/>
  <c r="G145" i="293"/>
  <c r="G72" i="293"/>
  <c r="G66" i="293"/>
  <c r="G130" i="293"/>
  <c r="G99" i="293"/>
  <c r="G51" i="293"/>
  <c r="G24" i="293"/>
  <c r="E34" i="293"/>
  <c r="E149" i="293"/>
  <c r="E138" i="293"/>
  <c r="G76" i="293"/>
  <c r="E117" i="293"/>
  <c r="E148" i="293"/>
  <c r="F56" i="293"/>
  <c r="E110" i="293"/>
  <c r="F71" i="293"/>
  <c r="E120" i="293"/>
  <c r="E56" i="293"/>
  <c r="E95" i="293"/>
  <c r="G150" i="293"/>
  <c r="G40" i="293"/>
  <c r="G71" i="293"/>
  <c r="G84" i="293"/>
  <c r="G74" i="293"/>
  <c r="G138" i="293"/>
  <c r="G107" i="293"/>
  <c r="G149" i="293"/>
  <c r="G39" i="293"/>
  <c r="G132" i="293"/>
  <c r="E140" i="293"/>
  <c r="E116" i="293"/>
  <c r="G97" i="293"/>
  <c r="E43" i="293"/>
  <c r="E106" i="293"/>
  <c r="E81" i="293"/>
  <c r="F36" i="293"/>
  <c r="E100" i="293"/>
  <c r="E45" i="293"/>
  <c r="F28" i="293"/>
  <c r="G137" i="293"/>
  <c r="F39" i="293"/>
  <c r="F83" i="293"/>
  <c r="E18" i="293"/>
  <c r="F52" i="293"/>
  <c r="F100" i="293"/>
  <c r="F40" i="293"/>
  <c r="F63" i="293"/>
  <c r="F65" i="293"/>
  <c r="F23" i="293"/>
  <c r="F116" i="293"/>
  <c r="F41" i="293"/>
  <c r="F111" i="293"/>
  <c r="F34" i="293"/>
  <c r="F103" i="293"/>
  <c r="F72" i="293"/>
  <c r="F136" i="293"/>
  <c r="F98" i="293"/>
  <c r="F48" i="293"/>
  <c r="G30" i="293"/>
  <c r="E137" i="293"/>
  <c r="E146" i="293"/>
  <c r="E27" i="293"/>
  <c r="G67" i="293"/>
  <c r="G90" i="293"/>
  <c r="G119" i="293"/>
  <c r="G128" i="293"/>
  <c r="E142" i="293"/>
  <c r="F130" i="293"/>
  <c r="F122" i="293"/>
  <c r="E102" i="293"/>
  <c r="E135" i="293"/>
  <c r="G103" i="293"/>
  <c r="G34" i="293"/>
  <c r="G101" i="293"/>
  <c r="E93" i="293"/>
  <c r="F124" i="293"/>
  <c r="F137" i="293"/>
  <c r="F55" i="293"/>
  <c r="F139" i="293"/>
  <c r="F96" i="293"/>
  <c r="E101" i="293"/>
  <c r="E24" i="293"/>
  <c r="G35" i="293"/>
  <c r="G126" i="293"/>
  <c r="E99" i="293"/>
  <c r="G87" i="293"/>
  <c r="F132" i="293"/>
  <c r="F151" i="293"/>
  <c r="F75" i="293"/>
  <c r="G56" i="293"/>
  <c r="E144" i="293"/>
  <c r="E39" i="293"/>
  <c r="G54" i="293"/>
  <c r="E112" i="293"/>
  <c r="E48" i="293"/>
  <c r="E79" i="293"/>
  <c r="E151" i="293"/>
  <c r="E150" i="293"/>
  <c r="E147" i="293"/>
  <c r="G134" i="293"/>
  <c r="G29" i="293"/>
  <c r="G81" i="293"/>
  <c r="G17" i="293"/>
  <c r="G94" i="293"/>
  <c r="G18" i="293"/>
  <c r="G82" i="293"/>
  <c r="G146" i="293"/>
  <c r="G115" i="293"/>
  <c r="G133" i="293"/>
  <c r="G28" i="293"/>
  <c r="G118" i="293"/>
  <c r="E130" i="293"/>
  <c r="G143" i="293"/>
  <c r="E107" i="293"/>
  <c r="E94" i="293"/>
  <c r="G85" i="293"/>
  <c r="E22" i="293"/>
  <c r="E84" i="293"/>
  <c r="E37" i="293"/>
  <c r="E141" i="293"/>
  <c r="E90" i="293"/>
  <c r="E36" i="293"/>
  <c r="E118" i="293"/>
  <c r="F145" i="293"/>
  <c r="E125" i="293"/>
  <c r="F38" i="293"/>
  <c r="G110" i="293"/>
  <c r="F74" i="293"/>
  <c r="F125" i="293"/>
  <c r="F62" i="293"/>
  <c r="F89" i="293"/>
  <c r="F78" i="293"/>
  <c r="F35" i="293"/>
  <c r="F127" i="293"/>
  <c r="F49" i="293"/>
  <c r="F121" i="293"/>
  <c r="F42" i="293"/>
  <c r="F113" i="293"/>
  <c r="F80" i="293"/>
  <c r="F144" i="293"/>
  <c r="F73" i="293"/>
  <c r="E54" i="293"/>
  <c r="F92" i="293"/>
  <c r="E83" i="293"/>
  <c r="E124" i="293"/>
  <c r="E133" i="293"/>
  <c r="E17" i="293"/>
  <c r="E105" i="293"/>
  <c r="J14" i="286" l="1"/>
  <c r="I14" i="286"/>
  <c r="H14" i="286"/>
  <c r="J7" i="286"/>
  <c r="I7" i="286"/>
  <c r="H7" i="286"/>
  <c r="I8" i="286"/>
  <c r="J8" i="286"/>
  <c r="I9" i="286"/>
  <c r="J9" i="286"/>
  <c r="I10" i="286"/>
  <c r="J10" i="286"/>
  <c r="I11" i="286"/>
  <c r="J11" i="286"/>
  <c r="I12" i="286"/>
  <c r="J12" i="286"/>
  <c r="I13" i="286"/>
  <c r="J13" i="286"/>
  <c r="H9" i="286"/>
  <c r="H10" i="286"/>
  <c r="H11" i="286"/>
  <c r="H12" i="286"/>
  <c r="H13" i="286"/>
  <c r="H8" i="286"/>
  <c r="E15" i="284"/>
  <c r="D15" i="284"/>
  <c r="C15" i="284"/>
  <c r="B15" i="284"/>
  <c r="C8" i="284"/>
  <c r="D8" i="284"/>
  <c r="E8" i="284"/>
  <c r="B8" i="284"/>
</calcChain>
</file>

<file path=xl/comments1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sz val="9"/>
            <color indexed="81"/>
            <rFont val="Segoe UI"/>
            <family val="2"/>
          </rPr>
          <t>*Ajuste em Set/2010 para neutralizar o efeito das despesas de capitalização da Petrobras ocorridas naquele período.</t>
        </r>
      </text>
    </comment>
  </commentList>
</comments>
</file>

<file path=xl/sharedStrings.xml><?xml version="1.0" encoding="utf-8"?>
<sst xmlns="http://schemas.openxmlformats.org/spreadsheetml/2006/main" count="609" uniqueCount="312">
  <si>
    <t>Retornar ao índice</t>
  </si>
  <si>
    <t>GRÁFICOS E TABELAS</t>
  </si>
  <si>
    <t>Contato</t>
  </si>
  <si>
    <t>E-mail:</t>
  </si>
  <si>
    <t>ifi@senado.leg.br</t>
  </si>
  <si>
    <t>Telefone:</t>
  </si>
  <si>
    <t>(61) 3303-2875</t>
  </si>
  <si>
    <t>Facebook:</t>
  </si>
  <si>
    <t>Twitter:</t>
  </si>
  <si>
    <t>www.facebook.com/instituicaofiscalindependente</t>
  </si>
  <si>
    <t>https://twitter.com/ifibrasil</t>
  </si>
  <si>
    <t>Instagram:</t>
  </si>
  <si>
    <t>https://www.instagram.com/ifibrasil</t>
  </si>
  <si>
    <t>Projeções da IFI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</si>
  <si>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</si>
  <si>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</si>
  <si>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</si>
  <si>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</si>
  <si>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</si>
  <si>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</si>
  <si>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</si>
  <si>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</si>
  <si>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</si>
  <si>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d/q Governo Central</t>
  </si>
  <si>
    <t>Juros Nominais Líquidos (% do PIB)</t>
  </si>
  <si>
    <t>Resultado Nominal (% do PIB)</t>
  </si>
  <si>
    <t>Dívida Bruta do Governo Geral (% do PIB)</t>
  </si>
  <si>
    <t>Juros reais ex-post (% a.a.)</t>
  </si>
  <si>
    <t>Fonte: IBGE. Elaboração: IFI.</t>
  </si>
  <si>
    <t>Serviços</t>
  </si>
  <si>
    <t>Valores</t>
  </si>
  <si>
    <t>Trimestre</t>
  </si>
  <si>
    <t>Confiança consumidor</t>
  </si>
  <si>
    <t>Confiança indústria transformação</t>
  </si>
  <si>
    <t>Elaboração e fonte: FGV. Dados com ajuste sazonal.</t>
  </si>
  <si>
    <t>Desocupados</t>
  </si>
  <si>
    <t>Var. (%) - eixo direita</t>
  </si>
  <si>
    <t>Saldo admissões e desligamentos</t>
  </si>
  <si>
    <t>Fonte: Secretaria de Trabalho - Ministério da Economia. Elaboração: IFI.</t>
  </si>
  <si>
    <t>Swap DI-pré 360</t>
  </si>
  <si>
    <t>Fonte: B3. Elaboração: IFI.</t>
  </si>
  <si>
    <t>Mai19/Mai18</t>
  </si>
  <si>
    <t>Mai19/Abr19</t>
  </si>
  <si>
    <t>Variação em 12m</t>
  </si>
  <si>
    <t>Acum jan-mai</t>
  </si>
  <si>
    <t>Produção industrial</t>
  </si>
  <si>
    <t>IBC-Br</t>
  </si>
  <si>
    <t>Fonte: IBGE e Banco Central. Elaboração: IFI.</t>
  </si>
  <si>
    <t>Tabela 2. Taxas de variação das vendas no varejo e do IBC-Br por Região Geográfica</t>
  </si>
  <si>
    <t>Indicadores de emprego</t>
  </si>
  <si>
    <t>Variação acumulada no ano até o mês</t>
  </si>
  <si>
    <t>Variação acumulada em 12 meses</t>
  </si>
  <si>
    <t>Vendas no varejo</t>
  </si>
  <si>
    <t>Brasil</t>
  </si>
  <si>
    <t>Norte</t>
  </si>
  <si>
    <t>Nordeste</t>
  </si>
  <si>
    <t>Centro-Oeste</t>
  </si>
  <si>
    <t>Sudeste</t>
  </si>
  <si>
    <t>Sul</t>
  </si>
  <si>
    <t>Tabela 3. Saldos de crédito à pessoa física</t>
  </si>
  <si>
    <t>Valores (R$ milhões)</t>
  </si>
  <si>
    <t>Variação real contra o mesmo mês do ano anterior</t>
  </si>
  <si>
    <t>Saldos de crédito à pessoa física</t>
  </si>
  <si>
    <t>Fonte: Banco Central. Elaboração: IFI.</t>
  </si>
  <si>
    <t>Tabela 4. Taxas de variação de variáveis do mercado de trabalho por Região Geográfica</t>
  </si>
  <si>
    <t>Variação real acumulada em 4 trimestres</t>
  </si>
  <si>
    <t>População ocupada</t>
  </si>
  <si>
    <t>Massa de rendimento efetivo (R$ milhões)</t>
  </si>
  <si>
    <t>Tabela 5. Taxa de desemprego (%) e variação em relação ao mesmo período do ano anterior (p.p.)</t>
  </si>
  <si>
    <t>Variação em relação ao mesmo período do ano anterior</t>
  </si>
  <si>
    <t>Taxa de desemprego</t>
  </si>
  <si>
    <t>Valores absolutos (mil pessoas)</t>
  </si>
  <si>
    <t>Percentual em relação ao total de ocupados</t>
  </si>
  <si>
    <t>Com carteira assinada no setor privado</t>
  </si>
  <si>
    <t>Sem carteira assinada no setor privado</t>
  </si>
  <si>
    <t>Trabalhador doméstico</t>
  </si>
  <si>
    <t>Setor público</t>
  </si>
  <si>
    <t>Empregador</t>
  </si>
  <si>
    <t>Conta Própria</t>
  </si>
  <si>
    <t>Percentual de trabalhadores que contribuem para a previdência social</t>
  </si>
  <si>
    <t>Variação acumulada no ano</t>
  </si>
  <si>
    <t>Medidas de subutilização de trabalhadores</t>
  </si>
  <si>
    <t>Desocupados ou subocupados por insuficiência de horas trabalhadas ou na força de trabalho potencial</t>
  </si>
  <si>
    <t>Desalentados</t>
  </si>
  <si>
    <t>Indicadores de rendimento</t>
  </si>
  <si>
    <t xml:space="preserve">Nível </t>
  </si>
  <si>
    <t>Trimestre/ mesmo trimestre do ano anterior</t>
  </si>
  <si>
    <t>Rendimento médio nominal (em R$)</t>
  </si>
  <si>
    <t>Rendimento médio real (em R$)</t>
  </si>
  <si>
    <t>Massa salarial (em milhões de R$)</t>
  </si>
  <si>
    <t>* Não inclui a comercialização de automóveis e material de construção.</t>
  </si>
  <si>
    <t>Vendas no varejo restrito*</t>
  </si>
  <si>
    <t>Gráfico 1. Evolução de índices de confiança</t>
  </si>
  <si>
    <t>Tabela 6. População ocupada por posição</t>
  </si>
  <si>
    <t>Tabela 7. Indicadores de subutilização da força de trabalho</t>
  </si>
  <si>
    <t>Tabela 8. Indicadores de rendimento por posição</t>
  </si>
  <si>
    <t>Discricionárias (eixo da direita)</t>
  </si>
  <si>
    <t>Obrigatórias (eixo da esquerda)</t>
  </si>
  <si>
    <t>Gráfico 5. Despesas discricionárias e obrigatórias federais acumuladas em 12 meses (R$ bilhões – a preços de mai/19)</t>
  </si>
  <si>
    <t>Investimentos</t>
  </si>
  <si>
    <t>Investimentos e inversões financeiras</t>
  </si>
  <si>
    <t>Previdência (INSS)</t>
  </si>
  <si>
    <t>Pessoal</t>
  </si>
  <si>
    <t>Dados mensais</t>
  </si>
  <si>
    <t>Acumulado em 12 meses</t>
  </si>
  <si>
    <t>Nominal</t>
  </si>
  <si>
    <t>Juros nominais</t>
  </si>
  <si>
    <t>Primário</t>
  </si>
  <si>
    <t>Nível federal</t>
  </si>
  <si>
    <t>Governo federal</t>
  </si>
  <si>
    <t>Bacen</t>
  </si>
  <si>
    <t>INSS</t>
  </si>
  <si>
    <t>Empresas estatais federais</t>
  </si>
  <si>
    <t>Nível regional</t>
  </si>
  <si>
    <t>Governos estaduais</t>
  </si>
  <si>
    <t>Governos municipais</t>
  </si>
  <si>
    <t>Empresas estatais estaduais</t>
  </si>
  <si>
    <t>Empresas estatais municipais</t>
  </si>
  <si>
    <t>Governo Central</t>
  </si>
  <si>
    <t>Governos regionais</t>
  </si>
  <si>
    <t>Estatais</t>
  </si>
  <si>
    <t>DLSP</t>
  </si>
  <si>
    <t>DBGG</t>
  </si>
  <si>
    <t>Dívida mobiliária</t>
  </si>
  <si>
    <t>Operações compromissadas</t>
  </si>
  <si>
    <t>Jan-Mai/2016</t>
  </si>
  <si>
    <t>Jan-Mai/2017</t>
  </si>
  <si>
    <t>Jan-Mai/2018</t>
  </si>
  <si>
    <t>Jan-Mai/2019</t>
  </si>
  <si>
    <t>R$ bi correntes</t>
  </si>
  <si>
    <t>Var.% real</t>
  </si>
  <si>
    <t>% PIB</t>
  </si>
  <si>
    <t>Receita total</t>
  </si>
  <si>
    <t xml:space="preserve">    Receitas administradas</t>
  </si>
  <si>
    <t xml:space="preserve">    Incentivos fiscais</t>
  </si>
  <si>
    <t>-</t>
  </si>
  <si>
    <t xml:space="preserve">    Receitas do Regime Geral de Previdência Social (RGPS)</t>
  </si>
  <si>
    <t xml:space="preserve">    Receitas não administradas</t>
  </si>
  <si>
    <t>Transferências</t>
  </si>
  <si>
    <t>Receita líquida</t>
  </si>
  <si>
    <t>PIB (R$ bi correntes)</t>
  </si>
  <si>
    <t>Fonte: Tesouro Nacional e Banco Central. Elaboração IFI.</t>
  </si>
  <si>
    <t>Despesa total</t>
  </si>
  <si>
    <t>Benefícios previdenciários (RGPS)</t>
  </si>
  <si>
    <t>Pessoal (ativos e inativos)</t>
  </si>
  <si>
    <t>Abono e seguro desemprego</t>
  </si>
  <si>
    <t>Benefícios de Prestação Continuada (BPC)</t>
  </si>
  <si>
    <t>Obrigatórias</t>
  </si>
  <si>
    <t>Discricionárias</t>
  </si>
  <si>
    <t>Tabela 11. Despesas selecionadas do Governo Central – 2016 a 2019 – acumulado de janeiro a maio (R$ bilhões correntes, var. % real e % do PIB)</t>
  </si>
  <si>
    <t>Fonte: Tesouro Nacional. Elaboração: IFI.</t>
  </si>
  <si>
    <r>
      <t xml:space="preserve">Unidade: </t>
    </r>
    <r>
      <rPr>
        <i/>
        <sz val="11"/>
        <color theme="0"/>
        <rFont val="Calibri"/>
        <family val="2"/>
        <scheme val="minor"/>
      </rPr>
      <t>% ao ano</t>
    </r>
  </si>
  <si>
    <t>*Ajuste em Set/2010 para neutralizar o efeito das despesas de capitalização da Petrobras ocorridas naquele período.</t>
  </si>
  <si>
    <t>Despesa Total</t>
  </si>
  <si>
    <t>Despesa total (RTN)</t>
  </si>
  <si>
    <t>Discricionárias RTN</t>
  </si>
  <si>
    <t>Fonte: Secretaria do Tesouro Nacional e Banco Central. Elaboração: IFI.</t>
  </si>
  <si>
    <t>Gráfico 11. Crescimento das despesas com pessoal versus teto de gastos nos demais Poderes (partindo do mesmo índice "100" em 2016)</t>
  </si>
  <si>
    <t>Fonte: Siga Brasil (2019: valor estimado com base no desempenho da despesa no 1º semestre de 2019 em relação a 2018).</t>
  </si>
  <si>
    <t>Gasto com pessoal</t>
  </si>
  <si>
    <t>Teto de gastos</t>
  </si>
  <si>
    <t>Benefícios ao servidor</t>
  </si>
  <si>
    <t>Outras despesas obrigatórias</t>
  </si>
  <si>
    <t>Outras despesas discricionárias</t>
  </si>
  <si>
    <t>Composição da despesa</t>
  </si>
  <si>
    <t>Fonte: Siga Brasil. Elaboração: IFI.</t>
  </si>
  <si>
    <t>Gráfico 12. Gasto primário dos demais Poderes - LOA 2019</t>
  </si>
  <si>
    <t>TCU</t>
  </si>
  <si>
    <t>Senado</t>
  </si>
  <si>
    <t>Câmara</t>
  </si>
  <si>
    <t>STF</t>
  </si>
  <si>
    <t>STJ</t>
  </si>
  <si>
    <t>Justiça Federal</t>
  </si>
  <si>
    <t>Justiça Militar</t>
  </si>
  <si>
    <t>Justiça Eleitoral</t>
  </si>
  <si>
    <t>Justiça do Trabalho</t>
  </si>
  <si>
    <t>Justiça do DF</t>
  </si>
  <si>
    <t>CNJ</t>
  </si>
  <si>
    <t>DPU</t>
  </si>
  <si>
    <t>MPU</t>
  </si>
  <si>
    <t>CNMP</t>
  </si>
  <si>
    <t>Teto</t>
  </si>
  <si>
    <t>Gasto como percentual do teto</t>
  </si>
  <si>
    <t>Gráfico 13. Gasto primário em 2018 em percentual do teto</t>
  </si>
  <si>
    <t>Realizado</t>
  </si>
  <si>
    <t>Total realizado</t>
  </si>
  <si>
    <t>Teto em 2018</t>
  </si>
  <si>
    <t>Teto estimado para 2020</t>
  </si>
  <si>
    <t>Total estimado pela IFI para 2019</t>
  </si>
  <si>
    <t>Gráfico 14. Gasto primário em 2019 em percentual do teto de 2020</t>
  </si>
  <si>
    <t>Ajuste requerido</t>
  </si>
  <si>
    <t xml:space="preserve">Fonte: Siga Brasil. Elaboração: IFI.
</t>
  </si>
  <si>
    <t>Gráfico 15. Ajuste requerido no gasto discricionário para cumprir o teto de 2020</t>
  </si>
  <si>
    <t>Poder / Órgão</t>
  </si>
  <si>
    <t>Projeção para o ano</t>
  </si>
  <si>
    <t>Ajuste (% das disc.)</t>
  </si>
  <si>
    <t>Total</t>
  </si>
  <si>
    <t>Disc.</t>
  </si>
  <si>
    <t>(% Total)</t>
  </si>
  <si>
    <t>A</t>
  </si>
  <si>
    <t>B</t>
  </si>
  <si>
    <t>C</t>
  </si>
  <si>
    <t>D</t>
  </si>
  <si>
    <t>E</t>
  </si>
  <si>
    <t>F = A x (1+D)</t>
  </si>
  <si>
    <t>G = B x (1+E)</t>
  </si>
  <si>
    <t>H = G / F</t>
  </si>
  <si>
    <t>I</t>
  </si>
  <si>
    <t>J = F - I</t>
  </si>
  <si>
    <t>K</t>
  </si>
  <si>
    <t>L = F - K</t>
  </si>
  <si>
    <t>Legislativo</t>
  </si>
  <si>
    <t>Judiciário</t>
  </si>
  <si>
    <t>DPU*</t>
  </si>
  <si>
    <t>Ministério Público</t>
  </si>
  <si>
    <t>Excesso (+) ou Folga (-)</t>
  </si>
  <si>
    <t>Variação % Jan-Jun (2019/2018)</t>
  </si>
  <si>
    <t>M = L / G (se L &gt; 0)</t>
  </si>
  <si>
    <t>Tabela 13. Gasto primário nos demais Poderes e órgãos autônomos (R$ milhões)</t>
  </si>
  <si>
    <t>Fonte: Siga Brasil (dados de execução orçamentária) e IBGE (série histórica do IPCA, usada nas colunas com valores de teto de gastos).</t>
  </si>
  <si>
    <t xml:space="preserve"> * Praticamente todo o orçamento da DPU é classificado como despesa obrigatório, embora parte dele tenha caracterísitica típica de despesa discricionária (material de consumo, Para efeito de comparação com os demais órgãos, o gasto discricionário da DPU equivale à ação orçamentária "Prestação de assistência jurídica ao cidadão". Ressalte-se que, no Orçamento, essa ação é classificada como obrigatória.</t>
  </si>
  <si>
    <t>Discriminação</t>
  </si>
  <si>
    <t>Receita Bruta</t>
  </si>
  <si>
    <t>Transferências a E&amp;M</t>
  </si>
  <si>
    <t>Receita Líquida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</si>
  <si>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</si>
  <si>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</si>
  <si>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</si>
  <si>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</si>
  <si>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</si>
  <si>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</si>
  <si>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>BPC</t>
  </si>
  <si>
    <t>Compensação ao RGPS pelas Desonerações da Folha</t>
  </si>
  <si>
    <t>Complementação da União ao FUNDEB</t>
  </si>
  <si>
    <t>Legislativo, Judiciário, MPU e DPU</t>
  </si>
  <si>
    <t>Precatórios (custeio e capital)</t>
  </si>
  <si>
    <t>Subsídios e Subvenções</t>
  </si>
  <si>
    <t>Demais obrigatórias</t>
  </si>
  <si>
    <t>Sem controle de fluxo</t>
  </si>
  <si>
    <t>Com controle de fluxo</t>
  </si>
  <si>
    <t>d/q Bolsa Família</t>
  </si>
  <si>
    <t>Discricionárias do Executivo</t>
  </si>
  <si>
    <t>Pré-contingenciamento</t>
  </si>
  <si>
    <t>Contingenciamento (-)</t>
  </si>
  <si>
    <t>Resultado Primário</t>
  </si>
  <si>
    <t>PIB nominal (R$ bilhões)</t>
  </si>
  <si>
    <t>LOA</t>
  </si>
  <si>
    <t>Diferença %</t>
  </si>
  <si>
    <t>Administrada pela RFB</t>
  </si>
  <si>
    <t>Incentivos Fiscais</t>
  </si>
  <si>
    <t>Previdenciária (RGPS)</t>
  </si>
  <si>
    <t>Não Administrada</t>
  </si>
  <si>
    <t>Transferências a Estados e Municípios</t>
  </si>
  <si>
    <t>BPC (Loas/Rmv)</t>
  </si>
  <si>
    <t xml:space="preserve">Complementação da União ao FUNDEB </t>
  </si>
  <si>
    <t>Sentenças judiciais e precatórios (custeio e capital)</t>
  </si>
  <si>
    <t>Despesas do Executivo sujeitas à programação financeira</t>
  </si>
  <si>
    <t>Obrigatórias com Controle de Fluxo</t>
  </si>
  <si>
    <t>Fundo Soberano do Brasil</t>
  </si>
  <si>
    <t>Decreto 9.741 (Março)</t>
  </si>
  <si>
    <t>Decreto 9.809 (Maio)</t>
  </si>
  <si>
    <t>IFI (Maio)</t>
  </si>
  <si>
    <t>Gráfico 9. Indicadores de dívida pública e principais componentes (% do PIB)</t>
  </si>
  <si>
    <t>Clique aqui para acessar o RAF nº 30</t>
  </si>
  <si>
    <t>RAF – RELATÓRIO DE ACOMPANHAMENTO FISCAL • 15 DE JULHO DE 2019 • N° 30</t>
  </si>
  <si>
    <t>Gráfico 7. Resultado primário do setor público consolidado acumulado em 12 meses - % do PIB</t>
  </si>
  <si>
    <t>Gráfico 8. Resultado primário, nominal e gastos com juros acumulados em 12 meses (% do PIB)</t>
  </si>
  <si>
    <r>
      <t>Unidade:</t>
    </r>
    <r>
      <rPr>
        <i/>
        <sz val="11"/>
        <color theme="0"/>
        <rFont val="Calibri"/>
        <family val="2"/>
        <scheme val="minor"/>
      </rPr>
      <t xml:space="preserve"> índice de confiança</t>
    </r>
  </si>
  <si>
    <r>
      <t>Unidade:</t>
    </r>
    <r>
      <rPr>
        <i/>
        <sz val="11"/>
        <color theme="0"/>
        <rFont val="Calibri"/>
        <family val="2"/>
        <scheme val="minor"/>
      </rPr>
      <t xml:space="preserve"> variação em % e desocupados em milhares</t>
    </r>
  </si>
  <si>
    <r>
      <t xml:space="preserve">Unidade: </t>
    </r>
    <r>
      <rPr>
        <i/>
        <sz val="11"/>
        <color theme="0"/>
        <rFont val="Calibri"/>
        <family val="2"/>
        <scheme val="minor"/>
      </rPr>
      <t>milhares</t>
    </r>
  </si>
  <si>
    <r>
      <t xml:space="preserve">Unidade: </t>
    </r>
    <r>
      <rPr>
        <i/>
        <sz val="11"/>
        <color theme="0"/>
        <rFont val="Calibri"/>
        <family val="2"/>
      </rPr>
      <t>R$ bilhões (gráfico) e R$ milhões (tabela)</t>
    </r>
  </si>
  <si>
    <t>Gráfico 7</t>
  </si>
  <si>
    <t>Gráfico 8</t>
  </si>
  <si>
    <r>
      <t>Unidade:</t>
    </r>
    <r>
      <rPr>
        <i/>
        <sz val="11"/>
        <color theme="0"/>
        <rFont val="Calibri"/>
        <family val="2"/>
        <scheme val="minor"/>
      </rPr>
      <t xml:space="preserve"> % do PIB</t>
    </r>
  </si>
  <si>
    <r>
      <t xml:space="preserve">Unidade: </t>
    </r>
    <r>
      <rPr>
        <i/>
        <sz val="11"/>
        <color theme="0"/>
        <rFont val="Calibri"/>
        <family val="2"/>
      </rPr>
      <t>% do PIB</t>
    </r>
  </si>
  <si>
    <t>Custo da dívida</t>
  </si>
  <si>
    <t>Selic</t>
  </si>
  <si>
    <r>
      <t>Unidade:</t>
    </r>
    <r>
      <rPr>
        <i/>
        <sz val="11"/>
        <color theme="0"/>
        <rFont val="Calibri"/>
        <family val="2"/>
      </rPr>
      <t xml:space="preserve"> % ao ano</t>
    </r>
  </si>
  <si>
    <r>
      <t xml:space="preserve">Unidade: </t>
    </r>
    <r>
      <rPr>
        <i/>
        <sz val="11"/>
        <color theme="0"/>
        <rFont val="Calibri"/>
        <family val="2"/>
      </rPr>
      <t>número índice</t>
    </r>
  </si>
  <si>
    <r>
      <t xml:space="preserve">Unidade: </t>
    </r>
    <r>
      <rPr>
        <i/>
        <sz val="11"/>
        <color theme="0"/>
        <rFont val="Calibri"/>
        <family val="2"/>
        <scheme val="minor"/>
      </rPr>
      <t>%</t>
    </r>
  </si>
  <si>
    <r>
      <t xml:space="preserve">Unidade: </t>
    </r>
    <r>
      <rPr>
        <i/>
        <sz val="11"/>
        <color theme="0"/>
        <rFont val="Calibri"/>
        <family val="2"/>
        <scheme val="minor"/>
      </rPr>
      <t>% do gasto discricionário</t>
    </r>
  </si>
  <si>
    <t>TABELA 1. TAXAS DE VARIAÇÃO DE ALGUNS INDICADORES DE ATIVIDADE (%)</t>
  </si>
  <si>
    <t>TABELA 2. TAXAS DE VARIAÇÃO DAS VENDAS NO VAREJO E DO IBC-BR POR REGIÃO GEOGRÁFICA</t>
  </si>
  <si>
    <t>TABELA 3. SALDOS DE CRÉDITO À PESSOA FÍSICA</t>
  </si>
  <si>
    <t>TABELA 4. TAXAS DE VARIAÇÃO DE VARIÁVEIS DO MERCADO DE TRABALHO POR REGIÃO GEOGRÁFICA</t>
  </si>
  <si>
    <t>TABELA 5. TAXA DE DESEMPREGO (%) E VARIAÇÃO EM RELAÇÃO AO MESMO PERÍODO DO ANO ANTERIOR (P.P.)</t>
  </si>
  <si>
    <t>TABELA 6. POPULAÇÃO OCUPADA POR POSIÇÃO</t>
  </si>
  <si>
    <t>TABELA 7. INDICADORES DE SUBUTILIZAÇÃO DA FORÇA DE TRABALHO</t>
  </si>
  <si>
    <t>TABELA 8. INDICADORES DE RENDIMENTO POR POSIÇÃO</t>
  </si>
  <si>
    <t xml:space="preserve">TABELA 9. RECEITAS DO GOVERNO CENTRAL – 2016 A 2019 – ACUMULADO DE JANEIRO A MAIO (R$ BILHÕES CORRENTES, VAR. % REAL E % DO PIB)
</t>
  </si>
  <si>
    <t xml:space="preserve">TABELA 10. RECEITAS DO GOVERNO CENTRAL – 2016 A 2019 – ACUMULADO DE JANEIRO A MAIO (R$ BILHÕES CORRENTES, VAR. % REAL E % DO PIB) – SEM ATIPICIDADES
</t>
  </si>
  <si>
    <t>TABELA 11. DESPESAS SELECIONADAS DO GOVERNO CENTRAL – 2016 A 2019 – ACUMULADO DE JANEIRO A MAIO (R$ BILHÕES CORRENTES, VAR. % REAL E % DO PIB)</t>
  </si>
  <si>
    <t>TABELA 12. DESPESAS TOTAIS PRIMÁRIAS (VAR.% REAL JAN-MAI X JAN-MAI) – 2010 A 2019</t>
  </si>
  <si>
    <t>TABELA 13. GASTO PRIMÁRIO NOS DEMAIS PODERES E ÓRGÃOS AUTÔNOMOS (R$ MILHÕES)</t>
  </si>
  <si>
    <r>
      <t xml:space="preserve">IFI </t>
    </r>
    <r>
      <rPr>
        <b/>
        <i/>
        <sz val="9"/>
        <color rgb="FFFFFFFF"/>
        <rFont val="Cambria"/>
        <family val="1"/>
        <scheme val="major"/>
      </rPr>
      <t>versus</t>
    </r>
    <r>
      <rPr>
        <b/>
        <sz val="9"/>
        <color rgb="FFFFFFFF"/>
        <rFont val="Cambria"/>
        <family val="1"/>
        <scheme val="major"/>
      </rPr>
      <t xml:space="preserve"> Decreto 9.809</t>
    </r>
  </si>
  <si>
    <t xml:space="preserve">TABELA 15. PROJEÇÕES DA IFI PARA O RESULTADO PRIMÁRIO DO GOVERNO CENTRAL – CENÁRIO BASE (% DO PIB)
</t>
  </si>
  <si>
    <t>TABELA 16. PROJEÇÕES DA IFI PARA O RESULTADO PRIMÁRIO DO GOVERNO CENTRAL – CENÁRIO OTIMISTA (% DO PIB)</t>
  </si>
  <si>
    <t>TABELA 17. PROJEÇÕES DA IFI PARA O RESULTADO PRIMÁRIO DO GOVERNO CENTRAL – CENÁRIO PESSIMISTA (% DO PIB)</t>
  </si>
  <si>
    <t xml:space="preserve">Gráfico 4. Taxa referencial de swap DI-pré de 360 dias (% ao ano) </t>
  </si>
  <si>
    <t>Gráfico 2. Evolução do estoque de desocupados (mil pessoas) e variação contra igual mês do ano anterior</t>
  </si>
  <si>
    <t>Gráfico 3. Acumulado em 12 meses do saldo de admissões e desligamentos no setor formal da economia (mil unidades)</t>
  </si>
  <si>
    <t>Gráfico 6. Despesas primárias selecionadas acumuladas em 12 meses (a preços de mai/19)</t>
  </si>
  <si>
    <t>Gráfico 10. Custo médio da dívida de dívida pública, acumulado nos últimos 12 meses (%) e taxa Selic - meta (% ao ano)</t>
  </si>
  <si>
    <t>Tabela 1. Taxas de variação de alguns indicadores de atividade (%)</t>
  </si>
  <si>
    <t>Tabela 9. Receitas do Governo Central – 2016 a 2019 – acumulado de janeiro a maio (R$ bilhões correntes, var.% real e % do PIB)</t>
  </si>
  <si>
    <t>Tabela 10. Receitas do Governo Central – 2016 a 2019 – acumulado de janeiro a maio (R$ bilhões correntes, var. % real e % do PIB) - sem atipicidades</t>
  </si>
  <si>
    <t>Tabela 12. Despesas totais primárias (var.% real jan-mai x jan-mai) – 2010 a 2019</t>
  </si>
  <si>
    <t>Tabela 14. Cenário fiscal de curto prazo (em R$ bilhões e em % do PIB)</t>
  </si>
  <si>
    <t>Tabela 15. Projeções da IFI para o resultado primário do Governo Central – cenário base (% do PIB)</t>
  </si>
  <si>
    <t>Tabela 16. Projeções da IFI para o resultado primário do Governo Central – cenário otimista (% do PIB)</t>
  </si>
  <si>
    <t>Tabela 17. Projeções da IFI para o resultado primário do Governo Central – cenário pessimista (% do PIB)</t>
  </si>
  <si>
    <t>TABELA 14. CENÁRIO FISCAL DE CURTO PRAZO (EM R$ BILHÕES E EM % DO PIB)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</si>
</sst>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#,##0.0"/>
    <numFmt numFmtId="165" formatCode="0.0%"/>
    <numFmt numFmtId="166" formatCode="_(* #,##0.00_);_(* \(#,##0.00\);_(* &quot;-&quot;??_);_(@_)"/>
    <numFmt numFmtId="167" formatCode="0.0"/>
    <numFmt numFmtId="168" formatCode="[$-416]mmm\-yy;@"/>
    <numFmt numFmtId="169" formatCode="0.000%"/>
    <numFmt numFmtId="170" formatCode="_-* #,##0_-;\-* #,##0_-;_-* &quot;-&quot;??_-;_-@_-"/>
    <numFmt numFmtId="171" formatCode="0000"/>
    <numFmt numFmtId="172" formatCode="_-* #,##0.0_-;\-* #,##0.0_-;_-* &quot;-&quot;??_-;_-@_-"/>
    <numFmt numFmtId="173" formatCode="#,##0_ ;\-#,##0\ "/>
    <numFmt numFmtId="174" formatCode="[$-416]mmm/yy;@"/>
    <numFmt numFmtId="175" formatCode="dd/mm/yy;@"/>
    <numFmt numFmtId="176" formatCode="_-* #,##0.0_-;\-* #,##0.0_-;_-* &quot;-&quot;?_-;_-@_-"/>
  </numFmts>
  <fonts count="55" x14ac:knownFonts="1">
    <font>
      <sz val="11"/>
      <color theme="1"/>
      <name val="Calibri"/>
      <family val="2"/>
      <scheme val="minor"/>
    </font>
    <font>
      <i/>
      <sz val="11"/>
      <color theme="1"/>
      <name val="Cambria"/>
      <family val="1"/>
    </font>
    <font>
      <b/>
      <sz val="9"/>
      <color theme="1"/>
      <name val="Calibri"/>
      <family val="2"/>
      <scheme val="minor"/>
    </font>
    <font>
      <b/>
      <u/>
      <sz val="11"/>
      <color rgb="FFBD534B"/>
      <name val="Cambria"/>
      <family val="1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BD534B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9"/>
      <name val="Calibri"/>
      <family val="2"/>
      <scheme val="minor"/>
    </font>
    <font>
      <b/>
      <sz val="11"/>
      <color rgb="FFBD534B"/>
      <name val="Cambria"/>
      <family val="1"/>
    </font>
    <font>
      <b/>
      <sz val="12"/>
      <color rgb="FFBD534B"/>
      <name val="Cambria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Cambria"/>
      <family val="1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9"/>
      <color rgb="FFBD534B"/>
      <name val="Calibri"/>
      <family val="2"/>
      <scheme val="minor"/>
    </font>
    <font>
      <sz val="9"/>
      <color indexed="81"/>
      <name val="Segoe UI"/>
      <family val="2"/>
    </font>
    <font>
      <b/>
      <sz val="10"/>
      <color rgb="FF000000"/>
      <name val="Calibri Light"/>
      <family val="2"/>
    </font>
    <font>
      <sz val="9"/>
      <name val="Calibri"/>
      <family val="2"/>
      <scheme val="minor"/>
    </font>
    <font>
      <b/>
      <i/>
      <sz val="11"/>
      <color theme="5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theme="0"/>
      <name val="Calibri"/>
      <family val="2"/>
    </font>
    <font>
      <i/>
      <sz val="11"/>
      <color rgb="FF000000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0"/>
      <name val="Cambria"/>
      <family val="1"/>
      <scheme val="major"/>
    </font>
    <font>
      <sz val="9"/>
      <color rgb="FF000000"/>
      <name val="Cambria"/>
      <family val="1"/>
      <scheme val="major"/>
    </font>
    <font>
      <i/>
      <sz val="9"/>
      <color rgb="FF000000"/>
      <name val="Cambria"/>
      <family val="1"/>
      <scheme val="major"/>
    </font>
    <font>
      <i/>
      <sz val="9"/>
      <name val="Cambria"/>
      <family val="1"/>
      <scheme val="major"/>
    </font>
    <font>
      <b/>
      <sz val="9"/>
      <color rgb="FF005D84"/>
      <name val="Cambria"/>
      <family val="1"/>
      <scheme val="major"/>
    </font>
    <font>
      <b/>
      <sz val="9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b/>
      <sz val="9"/>
      <color rgb="FFFFFFFF"/>
      <name val="Cambria"/>
      <family val="1"/>
      <scheme val="major"/>
    </font>
    <font>
      <b/>
      <sz val="9"/>
      <color theme="0"/>
      <name val="Cambria"/>
      <family val="1"/>
    </font>
    <font>
      <b/>
      <sz val="9"/>
      <color theme="1"/>
      <name val="Cambria"/>
      <family val="1"/>
    </font>
    <font>
      <i/>
      <sz val="9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i/>
      <sz val="9"/>
      <color rgb="FFFFFFFF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D89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D534B"/>
        <bgColor indexed="64"/>
      </patternFill>
    </fill>
    <fill>
      <patternFill patternType="solid">
        <fgColor rgb="FFD5998E"/>
        <bgColor indexed="64"/>
      </patternFill>
    </fill>
    <fill>
      <patternFill patternType="solid">
        <fgColor theme="8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 style="medium">
        <color rgb="FFBD534B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ck">
        <color rgb="FF005D89"/>
      </top>
      <bottom/>
      <diagonal/>
    </border>
    <border>
      <left/>
      <right/>
      <top style="thin">
        <color theme="0" tint="-0.14996795556505021"/>
      </top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medium">
        <color rgb="FF005D89"/>
      </right>
      <top style="thick">
        <color rgb="FF005D89"/>
      </top>
      <bottom style="thick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rgb="FFFFFFFF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medium">
        <color rgb="FFFFFFFF"/>
      </right>
      <top style="medium">
        <color rgb="FFBFBFB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rgb="FF005D8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rgb="FF005D84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rgb="FF005D84"/>
      </bottom>
      <diagonal/>
    </border>
    <border>
      <left style="medium">
        <color rgb="FFBFBFBF"/>
      </left>
      <right style="medium">
        <color rgb="FFFFFFFF"/>
      </right>
      <top style="medium">
        <color rgb="FFBFBFBF"/>
      </top>
      <bottom/>
      <diagonal/>
    </border>
    <border>
      <left style="medium">
        <color rgb="FFFFFFFF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rgb="FFFFFFFF"/>
      </right>
      <top style="medium">
        <color theme="0" tint="-4.9989318521683403E-2"/>
      </top>
      <bottom/>
      <diagonal/>
    </border>
    <border>
      <left style="medium">
        <color rgb="FFBFBFB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theme="0" tint="-0.14996795556505021"/>
      </top>
      <bottom style="medium">
        <color theme="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5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5D89"/>
      </left>
      <right/>
      <top/>
      <bottom style="medium">
        <color rgb="FF005D89"/>
      </bottom>
      <diagonal/>
    </border>
    <border>
      <left style="thin">
        <color rgb="FF005D89"/>
      </left>
      <right/>
      <top/>
      <bottom/>
      <diagonal/>
    </border>
    <border>
      <left/>
      <right style="thin">
        <color rgb="FF005D89"/>
      </right>
      <top/>
      <bottom style="medium">
        <color rgb="FF005D89"/>
      </bottom>
      <diagonal/>
    </border>
    <border>
      <left/>
      <right style="thin">
        <color rgb="FF005D89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medium">
        <color theme="5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medium">
        <color theme="5"/>
      </bottom>
      <diagonal/>
    </border>
    <border>
      <left/>
      <right/>
      <top style="thin">
        <color theme="0" tint="-0.14993743705557422"/>
      </top>
      <bottom style="medium">
        <color theme="5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medium">
        <color theme="5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theme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theme="8"/>
      </bottom>
      <diagonal/>
    </border>
    <border>
      <left/>
      <right style="thin">
        <color theme="0"/>
      </right>
      <top/>
      <bottom style="medium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rgb="FF005D84"/>
      </top>
      <bottom/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/>
      <bottom style="thin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/>
      <right style="medium">
        <color rgb="FF005D89"/>
      </right>
      <top style="thick">
        <color rgb="FF005D89"/>
      </top>
      <bottom/>
      <diagonal/>
    </border>
    <border>
      <left style="medium">
        <color rgb="FF005D89"/>
      </left>
      <right/>
      <top style="thick">
        <color rgb="FF005D89"/>
      </top>
      <bottom style="thick">
        <color theme="0"/>
      </bottom>
      <diagonal/>
    </border>
    <border>
      <left/>
      <right/>
      <top style="thick">
        <color rgb="FF005D89"/>
      </top>
      <bottom style="thick">
        <color theme="0"/>
      </bottom>
      <diagonal/>
    </border>
    <border>
      <left/>
      <right style="thick">
        <color rgb="FF005D89"/>
      </right>
      <top style="thick">
        <color rgb="FF005D89"/>
      </top>
      <bottom style="thick">
        <color theme="0"/>
      </bottom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 style="thick">
        <color rgb="FF005D89"/>
      </right>
      <top style="thick">
        <color theme="0"/>
      </top>
      <bottom style="thick">
        <color theme="0"/>
      </bottom>
      <diagonal/>
    </border>
    <border>
      <left style="thick">
        <color rgb="FF005D89"/>
      </left>
      <right/>
      <top/>
      <bottom style="thin">
        <color theme="0" tint="-0.14996795556505021"/>
      </bottom>
      <diagonal/>
    </border>
    <border>
      <left/>
      <right style="thick">
        <color rgb="FF005D89"/>
      </right>
      <top/>
      <bottom style="thin">
        <color theme="0" tint="-0.14996795556505021"/>
      </bottom>
      <diagonal/>
    </border>
    <border>
      <left style="thick">
        <color rgb="FF005D8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rgb="FF005D89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005D89"/>
      </left>
      <right/>
      <top style="thin">
        <color theme="0" tint="-0.14996795556505021"/>
      </top>
      <bottom style="thick">
        <color rgb="FF005D89"/>
      </bottom>
      <diagonal/>
    </border>
    <border>
      <left/>
      <right style="thick">
        <color rgb="FF005D89"/>
      </right>
      <top style="thin">
        <color theme="0" tint="-0.14996795556505021"/>
      </top>
      <bottom style="thick">
        <color rgb="FF005D89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9" fillId="0" borderId="0"/>
    <xf numFmtId="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468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1" applyFont="1" applyFill="1"/>
    <xf numFmtId="0" fontId="1" fillId="2" borderId="0" xfId="0" applyFont="1" applyFill="1" applyAlignment="1">
      <alignment horizontal="center" vertical="center"/>
    </xf>
    <xf numFmtId="0" fontId="8" fillId="2" borderId="0" xfId="0" applyFont="1" applyFill="1"/>
    <xf numFmtId="0" fontId="0" fillId="2" borderId="0" xfId="0" applyFill="1" applyAlignment="1">
      <alignment wrapText="1"/>
    </xf>
    <xf numFmtId="0" fontId="11" fillId="2" borderId="0" xfId="0" applyFont="1" applyFill="1"/>
    <xf numFmtId="0" fontId="13" fillId="2" borderId="0" xfId="0" applyFont="1" applyFill="1"/>
    <xf numFmtId="0" fontId="8" fillId="2" borderId="0" xfId="0" applyFont="1" applyFill="1" applyBorder="1" applyAlignment="1"/>
    <xf numFmtId="0" fontId="9" fillId="2" borderId="0" xfId="0" applyFont="1" applyFill="1" applyBorder="1"/>
    <xf numFmtId="0" fontId="13" fillId="2" borderId="0" xfId="0" applyFont="1" applyFill="1" applyBorder="1"/>
    <xf numFmtId="0" fontId="3" fillId="0" borderId="0" xfId="1" applyFont="1"/>
    <xf numFmtId="17" fontId="0" fillId="2" borderId="0" xfId="0" applyNumberFormat="1" applyFill="1"/>
    <xf numFmtId="0" fontId="11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3" fillId="2" borderId="0" xfId="1" applyFont="1" applyFill="1" applyAlignment="1">
      <alignment horizontal="left"/>
    </xf>
    <xf numFmtId="3" fontId="17" fillId="5" borderId="6" xfId="0" applyNumberFormat="1" applyFont="1" applyFill="1" applyBorder="1" applyAlignment="1">
      <alignment horizontal="center" vertical="center"/>
    </xf>
    <xf numFmtId="2" fontId="17" fillId="5" borderId="6" xfId="0" applyNumberFormat="1" applyFont="1" applyFill="1" applyBorder="1" applyAlignment="1">
      <alignment horizontal="center" vertical="center"/>
    </xf>
    <xf numFmtId="167" fontId="17" fillId="5" borderId="6" xfId="0" applyNumberFormat="1" applyFont="1" applyFill="1" applyBorder="1" applyAlignment="1">
      <alignment horizontal="center" vertical="center"/>
    </xf>
    <xf numFmtId="2" fontId="17" fillId="5" borderId="8" xfId="0" applyNumberFormat="1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167" fontId="17" fillId="2" borderId="6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164" fontId="17" fillId="5" borderId="5" xfId="0" applyNumberFormat="1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center" vertical="center"/>
    </xf>
    <xf numFmtId="167" fontId="17" fillId="2" borderId="5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4" fillId="2" borderId="0" xfId="0" applyFont="1" applyFill="1"/>
    <xf numFmtId="0" fontId="8" fillId="2" borderId="0" xfId="1" applyFont="1" applyFill="1"/>
    <xf numFmtId="0" fontId="21" fillId="2" borderId="0" xfId="0" applyFont="1" applyFill="1"/>
    <xf numFmtId="0" fontId="10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top"/>
    </xf>
    <xf numFmtId="0" fontId="20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4" fillId="0" borderId="0" xfId="0" applyFont="1" applyAlignment="1">
      <alignment horizontal="left" vertical="center" readingOrder="1"/>
    </xf>
    <xf numFmtId="170" fontId="0" fillId="2" borderId="0" xfId="2" applyNumberFormat="1" applyFont="1" applyFill="1"/>
    <xf numFmtId="165" fontId="0" fillId="2" borderId="0" xfId="3" applyNumberFormat="1" applyFont="1" applyFill="1"/>
    <xf numFmtId="0" fontId="0" fillId="2" borderId="0" xfId="0" applyFont="1" applyFill="1"/>
    <xf numFmtId="0" fontId="24" fillId="2" borderId="0" xfId="0" applyFont="1" applyFill="1" applyAlignment="1">
      <alignment horizontal="left" vertical="center" readingOrder="1"/>
    </xf>
    <xf numFmtId="0" fontId="0" fillId="2" borderId="0" xfId="0" applyFill="1" applyAlignment="1">
      <alignment horizontal="center"/>
    </xf>
    <xf numFmtId="0" fontId="20" fillId="3" borderId="4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top"/>
    </xf>
    <xf numFmtId="0" fontId="26" fillId="0" borderId="0" xfId="0" applyFont="1" applyAlignment="1">
      <alignment horizontal="center" vertical="center" readingOrder="1"/>
    </xf>
    <xf numFmtId="0" fontId="0" fillId="2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164" fontId="14" fillId="2" borderId="0" xfId="0" applyNumberFormat="1" applyFont="1" applyFill="1"/>
    <xf numFmtId="3" fontId="14" fillId="2" borderId="0" xfId="0" applyNumberFormat="1" applyFont="1" applyFill="1"/>
    <xf numFmtId="169" fontId="14" fillId="2" borderId="0" xfId="3" applyNumberFormat="1" applyFont="1" applyFill="1"/>
    <xf numFmtId="10" fontId="14" fillId="2" borderId="0" xfId="3" applyNumberFormat="1" applyFont="1" applyFill="1"/>
    <xf numFmtId="9" fontId="14" fillId="2" borderId="0" xfId="3" applyFont="1" applyFill="1"/>
    <xf numFmtId="165" fontId="14" fillId="2" borderId="0" xfId="0" applyNumberFormat="1" applyFont="1" applyFill="1"/>
    <xf numFmtId="0" fontId="20" fillId="9" borderId="0" xfId="0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75" xfId="0" applyFont="1" applyFill="1" applyBorder="1" applyAlignment="1">
      <alignment horizontal="center" vertical="center" wrapText="1"/>
    </xf>
    <xf numFmtId="0" fontId="20" fillId="9" borderId="5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readingOrder="1"/>
    </xf>
    <xf numFmtId="0" fontId="20" fillId="3" borderId="0" xfId="0" applyFont="1" applyFill="1"/>
    <xf numFmtId="0" fontId="29" fillId="2" borderId="0" xfId="0" applyFont="1" applyFill="1" applyAlignment="1">
      <alignment horizontal="left" vertical="center" readingOrder="1"/>
    </xf>
    <xf numFmtId="164" fontId="20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167" fontId="0" fillId="2" borderId="0" xfId="2" applyNumberFormat="1" applyFont="1" applyFill="1"/>
    <xf numFmtId="0" fontId="22" fillId="3" borderId="0" xfId="0" applyFont="1" applyFill="1" applyAlignment="1">
      <alignment vertical="center" wrapText="1"/>
    </xf>
    <xf numFmtId="0" fontId="24" fillId="2" borderId="5" xfId="0" applyFont="1" applyFill="1" applyBorder="1" applyAlignment="1">
      <alignment horizontal="left" vertical="center"/>
    </xf>
    <xf numFmtId="3" fontId="24" fillId="2" borderId="5" xfId="0" applyNumberFormat="1" applyFont="1" applyFill="1" applyBorder="1" applyAlignment="1">
      <alignment horizontal="right" vertical="center"/>
    </xf>
    <xf numFmtId="10" fontId="24" fillId="2" borderId="5" xfId="0" applyNumberFormat="1" applyFont="1" applyFill="1" applyBorder="1" applyAlignment="1">
      <alignment horizontal="right" vertical="center"/>
    </xf>
    <xf numFmtId="0" fontId="24" fillId="2" borderId="5" xfId="0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left" vertical="center"/>
    </xf>
    <xf numFmtId="3" fontId="17" fillId="2" borderId="6" xfId="0" applyNumberFormat="1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right" vertical="center"/>
    </xf>
    <xf numFmtId="10" fontId="17" fillId="2" borderId="6" xfId="0" applyNumberFormat="1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left" vertical="center"/>
    </xf>
    <xf numFmtId="3" fontId="24" fillId="2" borderId="6" xfId="0" applyNumberFormat="1" applyFont="1" applyFill="1" applyBorder="1" applyAlignment="1">
      <alignment horizontal="right" vertical="center"/>
    </xf>
    <xf numFmtId="10" fontId="24" fillId="2" borderId="6" xfId="0" applyNumberFormat="1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/>
    </xf>
    <xf numFmtId="0" fontId="24" fillId="2" borderId="82" xfId="0" applyFont="1" applyFill="1" applyBorder="1" applyAlignment="1">
      <alignment horizontal="left" vertical="center"/>
    </xf>
    <xf numFmtId="3" fontId="24" fillId="2" borderId="82" xfId="0" applyNumberFormat="1" applyFont="1" applyFill="1" applyBorder="1" applyAlignment="1">
      <alignment horizontal="right" vertical="center"/>
    </xf>
    <xf numFmtId="10" fontId="24" fillId="2" borderId="82" xfId="0" applyNumberFormat="1" applyFont="1" applyFill="1" applyBorder="1" applyAlignment="1">
      <alignment horizontal="right" vertical="center"/>
    </xf>
    <xf numFmtId="0" fontId="24" fillId="2" borderId="82" xfId="0" applyFont="1" applyFill="1" applyBorder="1" applyAlignment="1">
      <alignment horizontal="right" vertical="center"/>
    </xf>
    <xf numFmtId="0" fontId="16" fillId="3" borderId="47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80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6" fillId="3" borderId="6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4" fillId="0" borderId="0" xfId="0" applyFont="1"/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 indent="1"/>
    </xf>
    <xf numFmtId="0" fontId="17" fillId="2" borderId="6" xfId="0" applyFont="1" applyFill="1" applyBorder="1" applyAlignment="1">
      <alignment horizontal="left" vertical="center" indent="2"/>
    </xf>
    <xf numFmtId="0" fontId="30" fillId="2" borderId="6" xfId="0" applyFont="1" applyFill="1" applyBorder="1" applyAlignment="1">
      <alignment horizontal="left" vertical="center" indent="1"/>
    </xf>
    <xf numFmtId="0" fontId="10" fillId="2" borderId="82" xfId="0" applyFont="1" applyFill="1" applyBorder="1" applyAlignment="1">
      <alignment horizontal="left" vertical="center"/>
    </xf>
    <xf numFmtId="164" fontId="10" fillId="2" borderId="82" xfId="2" applyNumberFormat="1" applyFont="1" applyFill="1" applyBorder="1" applyAlignment="1">
      <alignment horizontal="center" vertical="center"/>
    </xf>
    <xf numFmtId="0" fontId="16" fillId="3" borderId="77" xfId="0" applyFont="1" applyFill="1" applyBorder="1" applyAlignment="1">
      <alignment horizontal="center" vertical="center"/>
    </xf>
    <xf numFmtId="0" fontId="16" fillId="3" borderId="84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24" fillId="2" borderId="6" xfId="0" applyNumberFormat="1" applyFont="1" applyFill="1" applyBorder="1" applyAlignment="1">
      <alignment horizontal="center" vertical="center"/>
    </xf>
    <xf numFmtId="2" fontId="30" fillId="2" borderId="6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 wrapText="1"/>
    </xf>
    <xf numFmtId="0" fontId="32" fillId="2" borderId="0" xfId="0" applyFont="1" applyFill="1" applyAlignment="1">
      <alignment horizontal="left"/>
    </xf>
    <xf numFmtId="174" fontId="33" fillId="2" borderId="0" xfId="0" applyNumberFormat="1" applyFont="1" applyFill="1" applyAlignment="1">
      <alignment horizontal="left"/>
    </xf>
    <xf numFmtId="0" fontId="34" fillId="2" borderId="0" xfId="0" applyFont="1" applyFill="1" applyAlignment="1">
      <alignment horizontal="center" vertical="top"/>
    </xf>
    <xf numFmtId="174" fontId="33" fillId="4" borderId="0" xfId="0" applyNumberFormat="1" applyFont="1" applyFill="1" applyAlignment="1">
      <alignment horizontal="left"/>
    </xf>
    <xf numFmtId="0" fontId="34" fillId="4" borderId="0" xfId="0" applyFont="1" applyFill="1" applyAlignment="1">
      <alignment horizontal="center" vertical="top"/>
    </xf>
    <xf numFmtId="174" fontId="33" fillId="4" borderId="1" xfId="0" applyNumberFormat="1" applyFont="1" applyFill="1" applyBorder="1" applyAlignment="1">
      <alignment horizontal="left"/>
    </xf>
    <xf numFmtId="0" fontId="34" fillId="4" borderId="1" xfId="0" applyFont="1" applyFill="1" applyBorder="1" applyAlignment="1">
      <alignment horizontal="center" vertical="top"/>
    </xf>
    <xf numFmtId="3" fontId="34" fillId="2" borderId="0" xfId="0" applyNumberFormat="1" applyFont="1" applyFill="1"/>
    <xf numFmtId="2" fontId="34" fillId="2" borderId="0" xfId="2" applyNumberFormat="1" applyFont="1" applyFill="1"/>
    <xf numFmtId="3" fontId="34" fillId="4" borderId="0" xfId="0" applyNumberFormat="1" applyFont="1" applyFill="1"/>
    <xf numFmtId="2" fontId="34" fillId="4" borderId="0" xfId="2" applyNumberFormat="1" applyFont="1" applyFill="1"/>
    <xf numFmtId="174" fontId="33" fillId="2" borderId="1" xfId="0" applyNumberFormat="1" applyFont="1" applyFill="1" applyBorder="1" applyAlignment="1">
      <alignment horizontal="left"/>
    </xf>
    <xf numFmtId="3" fontId="34" fillId="2" borderId="1" xfId="0" applyNumberFormat="1" applyFont="1" applyFill="1" applyBorder="1"/>
    <xf numFmtId="2" fontId="34" fillId="2" borderId="1" xfId="2" applyNumberFormat="1" applyFont="1" applyFill="1" applyBorder="1"/>
    <xf numFmtId="0" fontId="32" fillId="0" borderId="0" xfId="0" applyFont="1" applyAlignment="1">
      <alignment horizontal="left"/>
    </xf>
    <xf numFmtId="175" fontId="33" fillId="2" borderId="0" xfId="0" applyNumberFormat="1" applyFont="1" applyFill="1" applyAlignment="1">
      <alignment horizontal="left"/>
    </xf>
    <xf numFmtId="175" fontId="33" fillId="4" borderId="0" xfId="0" applyNumberFormat="1" applyFont="1" applyFill="1" applyAlignment="1">
      <alignment horizontal="left"/>
    </xf>
    <xf numFmtId="175" fontId="33" fillId="4" borderId="1" xfId="0" applyNumberFormat="1" applyFont="1" applyFill="1" applyBorder="1" applyAlignment="1">
      <alignment horizontal="left"/>
    </xf>
    <xf numFmtId="0" fontId="32" fillId="0" borderId="0" xfId="0" applyFont="1" applyAlignment="1">
      <alignment horizontal="left" vertical="center"/>
    </xf>
    <xf numFmtId="2" fontId="34" fillId="2" borderId="0" xfId="0" applyNumberFormat="1" applyFont="1" applyFill="1"/>
    <xf numFmtId="2" fontId="34" fillId="4" borderId="0" xfId="0" applyNumberFormat="1" applyFont="1" applyFill="1"/>
    <xf numFmtId="2" fontId="34" fillId="4" borderId="1" xfId="0" applyNumberFormat="1" applyFont="1" applyFill="1" applyBorder="1"/>
    <xf numFmtId="173" fontId="34" fillId="0" borderId="0" xfId="2" applyNumberFormat="1" applyFont="1" applyBorder="1" applyAlignment="1">
      <alignment horizontal="center" vertical="center"/>
    </xf>
    <xf numFmtId="173" fontId="34" fillId="2" borderId="0" xfId="2" applyNumberFormat="1" applyFont="1" applyFill="1" applyBorder="1" applyAlignment="1">
      <alignment horizontal="center" vertical="center"/>
    </xf>
    <xf numFmtId="168" fontId="33" fillId="2" borderId="0" xfId="0" applyNumberFormat="1" applyFont="1" applyFill="1" applyAlignment="1">
      <alignment horizontal="left"/>
    </xf>
    <xf numFmtId="4" fontId="34" fillId="2" borderId="0" xfId="0" applyNumberFormat="1" applyFont="1" applyFill="1" applyAlignment="1">
      <alignment horizontal="center" vertical="center"/>
    </xf>
    <xf numFmtId="173" fontId="34" fillId="4" borderId="0" xfId="2" applyNumberFormat="1" applyFont="1" applyFill="1" applyBorder="1" applyAlignment="1">
      <alignment horizontal="center" vertical="center"/>
    </xf>
    <xf numFmtId="173" fontId="34" fillId="4" borderId="0" xfId="2" applyNumberFormat="1" applyFont="1" applyFill="1" applyAlignment="1">
      <alignment horizontal="center" vertical="center"/>
    </xf>
    <xf numFmtId="168" fontId="33" fillId="10" borderId="0" xfId="0" applyNumberFormat="1" applyFont="1" applyFill="1" applyAlignment="1">
      <alignment horizontal="left"/>
    </xf>
    <xf numFmtId="4" fontId="34" fillId="10" borderId="0" xfId="0" applyNumberFormat="1" applyFont="1" applyFill="1" applyAlignment="1">
      <alignment horizontal="center" vertical="center"/>
    </xf>
    <xf numFmtId="173" fontId="34" fillId="2" borderId="0" xfId="2" applyNumberFormat="1" applyFont="1" applyFill="1" applyAlignment="1">
      <alignment horizontal="center" vertical="center"/>
    </xf>
    <xf numFmtId="174" fontId="33" fillId="8" borderId="0" xfId="0" applyNumberFormat="1" applyFont="1" applyFill="1" applyAlignment="1">
      <alignment horizontal="left"/>
    </xf>
    <xf numFmtId="173" fontId="33" fillId="8" borderId="0" xfId="2" applyNumberFormat="1" applyFont="1" applyFill="1" applyAlignment="1">
      <alignment horizontal="center" vertical="center"/>
    </xf>
    <xf numFmtId="3" fontId="34" fillId="10" borderId="0" xfId="2" applyNumberFormat="1" applyFont="1" applyFill="1" applyAlignment="1">
      <alignment horizontal="center" vertical="center"/>
    </xf>
    <xf numFmtId="3" fontId="34" fillId="2" borderId="0" xfId="0" applyNumberFormat="1" applyFont="1" applyFill="1" applyAlignment="1">
      <alignment horizontal="center" vertical="center"/>
    </xf>
    <xf numFmtId="3" fontId="34" fillId="10" borderId="0" xfId="0" applyNumberFormat="1" applyFont="1" applyFill="1" applyAlignment="1">
      <alignment horizontal="center" vertical="center"/>
    </xf>
    <xf numFmtId="173" fontId="34" fillId="2" borderId="1" xfId="2" applyNumberFormat="1" applyFont="1" applyFill="1" applyBorder="1" applyAlignment="1">
      <alignment horizontal="center" vertical="center"/>
    </xf>
    <xf numFmtId="3" fontId="34" fillId="2" borderId="76" xfId="0" applyNumberFormat="1" applyFont="1" applyFill="1" applyBorder="1" applyAlignment="1">
      <alignment horizontal="center" vertical="center"/>
    </xf>
    <xf numFmtId="4" fontId="34" fillId="2" borderId="76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left"/>
    </xf>
    <xf numFmtId="0" fontId="20" fillId="3" borderId="52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9" borderId="80" xfId="0" applyFont="1" applyFill="1" applyBorder="1" applyAlignment="1">
      <alignment horizontal="center" vertical="center" wrapText="1"/>
    </xf>
    <xf numFmtId="17" fontId="33" fillId="2" borderId="0" xfId="0" applyNumberFormat="1" applyFont="1" applyFill="1" applyAlignment="1">
      <alignment horizontal="left"/>
    </xf>
    <xf numFmtId="3" fontId="34" fillId="2" borderId="0" xfId="2" applyNumberFormat="1" applyFont="1" applyFill="1" applyAlignment="1">
      <alignment horizontal="center" vertical="top"/>
    </xf>
    <xf numFmtId="3" fontId="34" fillId="2" borderId="52" xfId="0" applyNumberFormat="1" applyFont="1" applyFill="1" applyBorder="1" applyAlignment="1">
      <alignment horizontal="center" vertical="top"/>
    </xf>
    <xf numFmtId="3" fontId="34" fillId="2" borderId="74" xfId="0" applyNumberFormat="1" applyFont="1" applyFill="1" applyBorder="1" applyAlignment="1">
      <alignment horizontal="center" vertical="top"/>
    </xf>
    <xf numFmtId="3" fontId="34" fillId="2" borderId="75" xfId="0" applyNumberFormat="1" applyFont="1" applyFill="1" applyBorder="1" applyAlignment="1">
      <alignment horizontal="center" vertical="top"/>
    </xf>
    <xf numFmtId="17" fontId="33" fillId="4" borderId="0" xfId="0" applyNumberFormat="1" applyFont="1" applyFill="1" applyAlignment="1">
      <alignment horizontal="left"/>
    </xf>
    <xf numFmtId="3" fontId="34" fillId="4" borderId="0" xfId="2" applyNumberFormat="1" applyFont="1" applyFill="1" applyAlignment="1">
      <alignment horizontal="center" vertical="top"/>
    </xf>
    <xf numFmtId="3" fontId="34" fillId="10" borderId="55" xfId="0" applyNumberFormat="1" applyFont="1" applyFill="1" applyBorder="1" applyAlignment="1">
      <alignment horizontal="center" vertical="top"/>
    </xf>
    <xf numFmtId="3" fontId="34" fillId="10" borderId="0" xfId="0" applyNumberFormat="1" applyFont="1" applyFill="1" applyBorder="1" applyAlignment="1">
      <alignment horizontal="center" vertical="top"/>
    </xf>
    <xf numFmtId="3" fontId="34" fillId="10" borderId="77" xfId="0" applyNumberFormat="1" applyFont="1" applyFill="1" applyBorder="1" applyAlignment="1">
      <alignment horizontal="center" vertical="top"/>
    </xf>
    <xf numFmtId="3" fontId="34" fillId="2" borderId="55" xfId="0" applyNumberFormat="1" applyFont="1" applyFill="1" applyBorder="1" applyAlignment="1">
      <alignment horizontal="center" vertical="top"/>
    </xf>
    <xf numFmtId="3" fontId="34" fillId="2" borderId="0" xfId="0" applyNumberFormat="1" applyFont="1" applyFill="1" applyBorder="1" applyAlignment="1">
      <alignment horizontal="center" vertical="top"/>
    </xf>
    <xf numFmtId="3" fontId="34" fillId="2" borderId="77" xfId="0" applyNumberFormat="1" applyFont="1" applyFill="1" applyBorder="1" applyAlignment="1">
      <alignment horizontal="center" vertical="top"/>
    </xf>
    <xf numFmtId="173" fontId="34" fillId="2" borderId="0" xfId="2" applyNumberFormat="1" applyFont="1" applyFill="1" applyAlignment="1">
      <alignment horizontal="center" vertical="top"/>
    </xf>
    <xf numFmtId="173" fontId="34" fillId="2" borderId="55" xfId="0" applyNumberFormat="1" applyFont="1" applyFill="1" applyBorder="1" applyAlignment="1">
      <alignment horizontal="center" vertical="top"/>
    </xf>
    <xf numFmtId="173" fontId="34" fillId="2" borderId="0" xfId="0" applyNumberFormat="1" applyFont="1" applyFill="1" applyBorder="1" applyAlignment="1">
      <alignment horizontal="center" vertical="top"/>
    </xf>
    <xf numFmtId="173" fontId="34" fillId="2" borderId="77" xfId="0" applyNumberFormat="1" applyFont="1" applyFill="1" applyBorder="1" applyAlignment="1">
      <alignment horizontal="center" vertical="top"/>
    </xf>
    <xf numFmtId="173" fontId="34" fillId="4" borderId="0" xfId="2" applyNumberFormat="1" applyFont="1" applyFill="1" applyAlignment="1">
      <alignment horizontal="center" vertical="top"/>
    </xf>
    <xf numFmtId="173" fontId="34" fillId="10" borderId="55" xfId="0" applyNumberFormat="1" applyFont="1" applyFill="1" applyBorder="1" applyAlignment="1">
      <alignment horizontal="center" vertical="top"/>
    </xf>
    <xf numFmtId="173" fontId="34" fillId="10" borderId="0" xfId="0" applyNumberFormat="1" applyFont="1" applyFill="1" applyBorder="1" applyAlignment="1">
      <alignment horizontal="center" vertical="top"/>
    </xf>
    <xf numFmtId="173" fontId="34" fillId="10" borderId="77" xfId="0" applyNumberFormat="1" applyFont="1" applyFill="1" applyBorder="1" applyAlignment="1">
      <alignment horizontal="center" vertical="top"/>
    </xf>
    <xf numFmtId="17" fontId="33" fillId="2" borderId="1" xfId="0" applyNumberFormat="1" applyFont="1" applyFill="1" applyBorder="1" applyAlignment="1">
      <alignment horizontal="left"/>
    </xf>
    <xf numFmtId="173" fontId="34" fillId="2" borderId="1" xfId="2" applyNumberFormat="1" applyFont="1" applyFill="1" applyBorder="1" applyAlignment="1">
      <alignment horizontal="center" vertical="top"/>
    </xf>
    <xf numFmtId="173" fontId="34" fillId="2" borderId="78" xfId="0" applyNumberFormat="1" applyFont="1" applyFill="1" applyBorder="1" applyAlignment="1">
      <alignment horizontal="center" vertical="top"/>
    </xf>
    <xf numFmtId="173" fontId="34" fillId="2" borderId="76" xfId="0" applyNumberFormat="1" applyFont="1" applyFill="1" applyBorder="1" applyAlignment="1">
      <alignment horizontal="center" vertical="top"/>
    </xf>
    <xf numFmtId="173" fontId="34" fillId="2" borderId="79" xfId="0" applyNumberFormat="1" applyFont="1" applyFill="1" applyBorder="1" applyAlignment="1">
      <alignment horizontal="center" vertical="top"/>
    </xf>
    <xf numFmtId="170" fontId="34" fillId="2" borderId="0" xfId="2" applyNumberFormat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/>
    </xf>
    <xf numFmtId="0" fontId="20" fillId="3" borderId="0" xfId="0" applyFont="1" applyFill="1" applyAlignment="1">
      <alignment horizontal="left" vertical="center" wrapText="1"/>
    </xf>
    <xf numFmtId="10" fontId="33" fillId="2" borderId="0" xfId="3" applyNumberFormat="1" applyFont="1" applyFill="1" applyBorder="1" applyAlignment="1">
      <alignment horizontal="center"/>
    </xf>
    <xf numFmtId="10" fontId="33" fillId="2" borderId="51" xfId="3" applyNumberFormat="1" applyFont="1" applyFill="1" applyBorder="1" applyAlignment="1">
      <alignment horizontal="center"/>
    </xf>
    <xf numFmtId="10" fontId="34" fillId="2" borderId="0" xfId="3" applyNumberFormat="1" applyFont="1" applyFill="1" applyAlignment="1">
      <alignment horizontal="center"/>
    </xf>
    <xf numFmtId="10" fontId="33" fillId="2" borderId="49" xfId="0" applyNumberFormat="1" applyFont="1" applyFill="1" applyBorder="1"/>
    <xf numFmtId="10" fontId="33" fillId="2" borderId="0" xfId="0" applyNumberFormat="1" applyFont="1" applyFill="1"/>
    <xf numFmtId="10" fontId="33" fillId="4" borderId="0" xfId="3" applyNumberFormat="1" applyFont="1" applyFill="1" applyBorder="1" applyAlignment="1">
      <alignment horizontal="center"/>
    </xf>
    <xf numFmtId="10" fontId="33" fillId="4" borderId="51" xfId="3" applyNumberFormat="1" applyFont="1" applyFill="1" applyBorder="1" applyAlignment="1">
      <alignment horizontal="center"/>
    </xf>
    <xf numFmtId="10" fontId="34" fillId="4" borderId="0" xfId="3" applyNumberFormat="1" applyFont="1" applyFill="1" applyAlignment="1">
      <alignment horizontal="center"/>
    </xf>
    <xf numFmtId="10" fontId="33" fillId="4" borderId="49" xfId="0" applyNumberFormat="1" applyFont="1" applyFill="1" applyBorder="1"/>
    <xf numFmtId="10" fontId="33" fillId="4" borderId="0" xfId="0" applyNumberFormat="1" applyFont="1" applyFill="1"/>
    <xf numFmtId="10" fontId="33" fillId="2" borderId="1" xfId="3" applyNumberFormat="1" applyFont="1" applyFill="1" applyBorder="1" applyAlignment="1">
      <alignment horizontal="center"/>
    </xf>
    <xf numFmtId="10" fontId="33" fillId="2" borderId="50" xfId="3" applyNumberFormat="1" applyFont="1" applyFill="1" applyBorder="1" applyAlignment="1">
      <alignment horizontal="center"/>
    </xf>
    <xf numFmtId="10" fontId="34" fillId="2" borderId="1" xfId="3" applyNumberFormat="1" applyFont="1" applyFill="1" applyBorder="1" applyAlignment="1">
      <alignment horizontal="center"/>
    </xf>
    <xf numFmtId="10" fontId="33" fillId="2" borderId="48" xfId="0" applyNumberFormat="1" applyFont="1" applyFill="1" applyBorder="1"/>
    <xf numFmtId="10" fontId="33" fillId="2" borderId="1" xfId="0" applyNumberFormat="1" applyFont="1" applyFill="1" applyBorder="1"/>
    <xf numFmtId="0" fontId="34" fillId="2" borderId="0" xfId="0" applyFont="1" applyFill="1" applyAlignment="1">
      <alignment horizontal="center"/>
    </xf>
    <xf numFmtId="0" fontId="34" fillId="2" borderId="0" xfId="0" applyFont="1" applyFill="1"/>
    <xf numFmtId="10" fontId="34" fillId="2" borderId="0" xfId="0" applyNumberFormat="1" applyFont="1" applyFill="1" applyAlignment="1">
      <alignment horizontal="center" vertical="center"/>
    </xf>
    <xf numFmtId="10" fontId="34" fillId="4" borderId="0" xfId="0" applyNumberFormat="1" applyFont="1" applyFill="1" applyAlignment="1">
      <alignment horizontal="center" vertical="center"/>
    </xf>
    <xf numFmtId="10" fontId="34" fillId="4" borderId="1" xfId="0" applyNumberFormat="1" applyFont="1" applyFill="1" applyBorder="1" applyAlignment="1">
      <alignment horizontal="center" vertical="center"/>
    </xf>
    <xf numFmtId="2" fontId="34" fillId="2" borderId="0" xfId="0" applyNumberFormat="1" applyFont="1" applyFill="1" applyAlignment="1">
      <alignment horizontal="center" vertical="center"/>
    </xf>
    <xf numFmtId="2" fontId="34" fillId="4" borderId="0" xfId="0" applyNumberFormat="1" applyFont="1" applyFill="1" applyAlignment="1">
      <alignment horizontal="center" vertical="center"/>
    </xf>
    <xf numFmtId="17" fontId="33" fillId="4" borderId="1" xfId="0" applyNumberFormat="1" applyFont="1" applyFill="1" applyBorder="1" applyAlignment="1">
      <alignment horizontal="left"/>
    </xf>
    <xf numFmtId="2" fontId="34" fillId="4" borderId="1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left"/>
    </xf>
    <xf numFmtId="164" fontId="34" fillId="2" borderId="0" xfId="0" applyNumberFormat="1" applyFont="1" applyFill="1"/>
    <xf numFmtId="0" fontId="33" fillId="4" borderId="0" xfId="0" applyFont="1" applyFill="1" applyAlignment="1">
      <alignment horizontal="left"/>
    </xf>
    <xf numFmtId="164" fontId="34" fillId="4" borderId="0" xfId="0" applyNumberFormat="1" applyFont="1" applyFill="1"/>
    <xf numFmtId="0" fontId="33" fillId="4" borderId="1" xfId="0" applyFont="1" applyFill="1" applyBorder="1" applyAlignment="1">
      <alignment horizontal="left"/>
    </xf>
    <xf numFmtId="164" fontId="34" fillId="4" borderId="1" xfId="0" applyNumberFormat="1" applyFont="1" applyFill="1" applyBorder="1"/>
    <xf numFmtId="0" fontId="33" fillId="2" borderId="0" xfId="0" applyFont="1" applyFill="1"/>
    <xf numFmtId="164" fontId="34" fillId="2" borderId="0" xfId="0" applyNumberFormat="1" applyFont="1" applyFill="1" applyAlignment="1">
      <alignment horizontal="center"/>
    </xf>
    <xf numFmtId="0" fontId="33" fillId="4" borderId="0" xfId="0" applyFont="1" applyFill="1"/>
    <xf numFmtId="164" fontId="34" fillId="4" borderId="0" xfId="0" applyNumberFormat="1" applyFont="1" applyFill="1" applyAlignment="1">
      <alignment horizontal="center"/>
    </xf>
    <xf numFmtId="0" fontId="33" fillId="2" borderId="1" xfId="0" applyFont="1" applyFill="1" applyBorder="1"/>
    <xf numFmtId="164" fontId="34" fillId="2" borderId="1" xfId="0" applyNumberFormat="1" applyFont="1" applyFill="1" applyBorder="1" applyAlignment="1">
      <alignment horizontal="center"/>
    </xf>
    <xf numFmtId="0" fontId="33" fillId="4" borderId="1" xfId="0" applyFont="1" applyFill="1" applyBorder="1"/>
    <xf numFmtId="0" fontId="36" fillId="0" borderId="0" xfId="0" applyFont="1"/>
    <xf numFmtId="164" fontId="34" fillId="2" borderId="0" xfId="0" applyNumberFormat="1" applyFont="1" applyFill="1" applyAlignment="1">
      <alignment horizontal="right" vertical="center"/>
    </xf>
    <xf numFmtId="0" fontId="33" fillId="2" borderId="0" xfId="0" applyFont="1" applyFill="1" applyAlignment="1">
      <alignment horizontal="right" vertical="center"/>
    </xf>
    <xf numFmtId="164" fontId="33" fillId="2" borderId="0" xfId="0" applyNumberFormat="1" applyFont="1" applyFill="1" applyAlignment="1">
      <alignment horizontal="right" vertical="center"/>
    </xf>
    <xf numFmtId="164" fontId="34" fillId="4" borderId="0" xfId="0" applyNumberFormat="1" applyFont="1" applyFill="1" applyAlignment="1">
      <alignment horizontal="right" vertical="center"/>
    </xf>
    <xf numFmtId="0" fontId="33" fillId="10" borderId="0" xfId="0" applyFont="1" applyFill="1" applyAlignment="1">
      <alignment horizontal="right" vertical="center"/>
    </xf>
    <xf numFmtId="164" fontId="33" fillId="10" borderId="0" xfId="0" applyNumberFormat="1" applyFont="1" applyFill="1" applyAlignment="1">
      <alignment horizontal="right" vertical="center"/>
    </xf>
    <xf numFmtId="164" fontId="34" fillId="4" borderId="1" xfId="0" applyNumberFormat="1" applyFont="1" applyFill="1" applyBorder="1" applyAlignment="1">
      <alignment horizontal="right" vertical="center"/>
    </xf>
    <xf numFmtId="0" fontId="33" fillId="10" borderId="76" xfId="0" applyFont="1" applyFill="1" applyBorder="1" applyAlignment="1">
      <alignment horizontal="right" vertical="center"/>
    </xf>
    <xf numFmtId="164" fontId="33" fillId="10" borderId="76" xfId="0" applyNumberFormat="1" applyFont="1" applyFill="1" applyBorder="1" applyAlignment="1">
      <alignment horizontal="right" vertical="center"/>
    </xf>
    <xf numFmtId="0" fontId="36" fillId="2" borderId="0" xfId="0" applyFont="1" applyFill="1"/>
    <xf numFmtId="0" fontId="33" fillId="2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3" fillId="4" borderId="1" xfId="0" applyFont="1" applyFill="1" applyBorder="1" applyAlignment="1">
      <alignment vertical="center"/>
    </xf>
    <xf numFmtId="165" fontId="34" fillId="2" borderId="0" xfId="3" applyNumberFormat="1" applyFont="1" applyFill="1" applyAlignment="1">
      <alignment horizontal="right" vertical="center"/>
    </xf>
    <xf numFmtId="165" fontId="34" fillId="4" borderId="0" xfId="3" applyNumberFormat="1" applyFont="1" applyFill="1" applyAlignment="1">
      <alignment horizontal="right" vertical="center"/>
    </xf>
    <xf numFmtId="165" fontId="34" fillId="4" borderId="1" xfId="3" applyNumberFormat="1" applyFont="1" applyFill="1" applyBorder="1" applyAlignment="1">
      <alignment horizontal="right" vertical="center"/>
    </xf>
    <xf numFmtId="0" fontId="37" fillId="3" borderId="0" xfId="0" applyFont="1" applyFill="1" applyBorder="1"/>
    <xf numFmtId="0" fontId="38" fillId="3" borderId="11" xfId="0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 wrapText="1"/>
    </xf>
    <xf numFmtId="0" fontId="37" fillId="2" borderId="5" xfId="0" applyFont="1" applyFill="1" applyBorder="1"/>
    <xf numFmtId="165" fontId="39" fillId="2" borderId="17" xfId="3" applyNumberFormat="1" applyFont="1" applyFill="1" applyBorder="1" applyAlignment="1">
      <alignment horizontal="center" vertical="center" wrapText="1"/>
    </xf>
    <xf numFmtId="165" fontId="39" fillId="2" borderId="18" xfId="3" applyNumberFormat="1" applyFont="1" applyFill="1" applyBorder="1" applyAlignment="1">
      <alignment horizontal="center" vertical="center" wrapText="1"/>
    </xf>
    <xf numFmtId="0" fontId="37" fillId="2" borderId="6" xfId="0" applyFont="1" applyFill="1" applyBorder="1"/>
    <xf numFmtId="165" fontId="39" fillId="2" borderId="10" xfId="3" applyNumberFormat="1" applyFont="1" applyFill="1" applyBorder="1" applyAlignment="1">
      <alignment horizontal="center" vertical="center" wrapText="1"/>
    </xf>
    <xf numFmtId="165" fontId="39" fillId="2" borderId="15" xfId="3" applyNumberFormat="1" applyFont="1" applyFill="1" applyBorder="1" applyAlignment="1">
      <alignment horizontal="center" vertical="center" wrapText="1"/>
    </xf>
    <xf numFmtId="0" fontId="37" fillId="2" borderId="39" xfId="0" applyFont="1" applyFill="1" applyBorder="1"/>
    <xf numFmtId="165" fontId="39" fillId="2" borderId="40" xfId="3" applyNumberFormat="1" applyFont="1" applyFill="1" applyBorder="1" applyAlignment="1">
      <alignment horizontal="center" vertical="center" wrapText="1"/>
    </xf>
    <xf numFmtId="165" fontId="39" fillId="2" borderId="41" xfId="3" applyNumberFormat="1" applyFont="1" applyFill="1" applyBorder="1" applyAlignment="1">
      <alignment horizontal="center" vertical="center" wrapText="1"/>
    </xf>
    <xf numFmtId="17" fontId="38" fillId="3" borderId="23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left" vertical="center" wrapText="1"/>
    </xf>
    <xf numFmtId="165" fontId="43" fillId="7" borderId="25" xfId="3" applyNumberFormat="1" applyFont="1" applyFill="1" applyBorder="1" applyAlignment="1">
      <alignment horizontal="center" vertical="center" wrapText="1"/>
    </xf>
    <xf numFmtId="165" fontId="43" fillId="2" borderId="25" xfId="3" applyNumberFormat="1" applyFont="1" applyFill="1" applyBorder="1" applyAlignment="1">
      <alignment horizontal="center" vertical="center" wrapText="1"/>
    </xf>
    <xf numFmtId="165" fontId="43" fillId="2" borderId="26" xfId="3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left" vertical="center" indent="1"/>
    </xf>
    <xf numFmtId="165" fontId="37" fillId="7" borderId="28" xfId="3" applyNumberFormat="1" applyFont="1" applyFill="1" applyBorder="1" applyAlignment="1">
      <alignment horizontal="center" vertical="center" wrapText="1"/>
    </xf>
    <xf numFmtId="165" fontId="37" fillId="2" borderId="28" xfId="3" applyNumberFormat="1" applyFont="1" applyFill="1" applyBorder="1" applyAlignment="1">
      <alignment horizontal="center" vertical="center" wrapText="1"/>
    </xf>
    <xf numFmtId="165" fontId="37" fillId="2" borderId="29" xfId="3" applyNumberFormat="1" applyFont="1" applyFill="1" applyBorder="1" applyAlignment="1">
      <alignment horizontal="center" vertical="center" wrapText="1"/>
    </xf>
    <xf numFmtId="165" fontId="37" fillId="2" borderId="30" xfId="3" applyNumberFormat="1" applyFont="1" applyFill="1" applyBorder="1" applyAlignment="1">
      <alignment horizontal="left" vertical="center" wrapText="1" indent="1"/>
    </xf>
    <xf numFmtId="165" fontId="37" fillId="7" borderId="30" xfId="3" applyNumberFormat="1" applyFont="1" applyFill="1" applyBorder="1" applyAlignment="1">
      <alignment horizontal="center" vertical="center" wrapText="1"/>
    </xf>
    <xf numFmtId="165" fontId="37" fillId="2" borderId="30" xfId="3" applyNumberFormat="1" applyFont="1" applyFill="1" applyBorder="1" applyAlignment="1">
      <alignment horizontal="center" vertical="center" wrapText="1"/>
    </xf>
    <xf numFmtId="165" fontId="37" fillId="2" borderId="31" xfId="3" applyNumberFormat="1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left" vertical="center" wrapText="1"/>
    </xf>
    <xf numFmtId="165" fontId="43" fillId="2" borderId="28" xfId="3" applyNumberFormat="1" applyFont="1" applyFill="1" applyBorder="1" applyAlignment="1">
      <alignment horizontal="center" vertical="center" wrapText="1"/>
    </xf>
    <xf numFmtId="165" fontId="43" fillId="2" borderId="29" xfId="3" applyNumberFormat="1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horizontal="left" vertical="center" indent="1"/>
    </xf>
    <xf numFmtId="3" fontId="43" fillId="7" borderId="25" xfId="3" applyNumberFormat="1" applyFont="1" applyFill="1" applyBorder="1" applyAlignment="1">
      <alignment horizontal="center" vertical="center" wrapText="1"/>
    </xf>
    <xf numFmtId="3" fontId="37" fillId="7" borderId="28" xfId="3" applyNumberFormat="1" applyFont="1" applyFill="1" applyBorder="1" applyAlignment="1">
      <alignment horizontal="center" vertical="center" wrapText="1"/>
    </xf>
    <xf numFmtId="3" fontId="37" fillId="7" borderId="30" xfId="3" applyNumberFormat="1" applyFont="1" applyFill="1" applyBorder="1" applyAlignment="1">
      <alignment horizontal="center" vertical="center" wrapText="1"/>
    </xf>
    <xf numFmtId="3" fontId="43" fillId="2" borderId="25" xfId="3" applyNumberFormat="1" applyFont="1" applyFill="1" applyBorder="1" applyAlignment="1">
      <alignment horizontal="center" vertical="center" wrapText="1"/>
    </xf>
    <xf numFmtId="3" fontId="37" fillId="2" borderId="28" xfId="3" applyNumberFormat="1" applyFont="1" applyFill="1" applyBorder="1" applyAlignment="1">
      <alignment horizontal="center" vertical="center" wrapText="1"/>
    </xf>
    <xf numFmtId="3" fontId="37" fillId="2" borderId="30" xfId="3" applyNumberFormat="1" applyFont="1" applyFill="1" applyBorder="1" applyAlignment="1">
      <alignment horizontal="center" vertical="center" wrapText="1"/>
    </xf>
    <xf numFmtId="165" fontId="43" fillId="7" borderId="28" xfId="3" applyNumberFormat="1" applyFont="1" applyFill="1" applyBorder="1" applyAlignment="1">
      <alignment horizontal="center" vertical="center" wrapText="1"/>
    </xf>
    <xf numFmtId="167" fontId="43" fillId="2" borderId="28" xfId="3" applyNumberFormat="1" applyFont="1" applyFill="1" applyBorder="1" applyAlignment="1">
      <alignment horizontal="center" vertical="center" wrapText="1"/>
    </xf>
    <xf numFmtId="167" fontId="43" fillId="2" borderId="29" xfId="3" applyNumberFormat="1" applyFont="1" applyFill="1" applyBorder="1" applyAlignment="1">
      <alignment horizontal="center" vertical="center" wrapText="1"/>
    </xf>
    <xf numFmtId="167" fontId="37" fillId="2" borderId="28" xfId="3" applyNumberFormat="1" applyFont="1" applyFill="1" applyBorder="1" applyAlignment="1">
      <alignment horizontal="center" vertical="center" wrapText="1"/>
    </xf>
    <xf numFmtId="167" fontId="37" fillId="2" borderId="29" xfId="3" applyNumberFormat="1" applyFont="1" applyFill="1" applyBorder="1" applyAlignment="1">
      <alignment horizontal="center" vertical="center" wrapText="1"/>
    </xf>
    <xf numFmtId="167" fontId="37" fillId="2" borderId="30" xfId="3" applyNumberFormat="1" applyFont="1" applyFill="1" applyBorder="1" applyAlignment="1">
      <alignment horizontal="center" vertical="center" wrapText="1"/>
    </xf>
    <xf numFmtId="167" fontId="37" fillId="2" borderId="31" xfId="3" applyNumberFormat="1" applyFont="1" applyFill="1" applyBorder="1" applyAlignment="1">
      <alignment horizontal="center" vertical="center" wrapText="1"/>
    </xf>
    <xf numFmtId="17" fontId="38" fillId="6" borderId="23" xfId="0" applyNumberFormat="1" applyFont="1" applyFill="1" applyBorder="1" applyAlignment="1">
      <alignment horizontal="center" vertical="center"/>
    </xf>
    <xf numFmtId="0" fontId="43" fillId="2" borderId="32" xfId="0" applyFont="1" applyFill="1" applyBorder="1" applyAlignment="1">
      <alignment horizontal="left" vertical="center" wrapText="1"/>
    </xf>
    <xf numFmtId="3" fontId="43" fillId="2" borderId="30" xfId="3" applyNumberFormat="1" applyFont="1" applyFill="1" applyBorder="1" applyAlignment="1">
      <alignment horizontal="center" vertical="center" wrapText="1"/>
    </xf>
    <xf numFmtId="165" fontId="43" fillId="2" borderId="30" xfId="3" applyNumberFormat="1" applyFont="1" applyFill="1" applyBorder="1" applyAlignment="1">
      <alignment horizontal="center" vertical="center" wrapText="1"/>
    </xf>
    <xf numFmtId="165" fontId="43" fillId="2" borderId="31" xfId="3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left" vertical="center" wrapText="1" indent="1"/>
    </xf>
    <xf numFmtId="0" fontId="37" fillId="0" borderId="32" xfId="0" applyFont="1" applyFill="1" applyBorder="1" applyAlignment="1">
      <alignment horizontal="left" vertical="center" wrapText="1" indent="1"/>
    </xf>
    <xf numFmtId="165" fontId="43" fillId="0" borderId="25" xfId="3" applyNumberFormat="1" applyFont="1" applyFill="1" applyBorder="1" applyAlignment="1">
      <alignment horizontal="center" vertical="center" wrapText="1"/>
    </xf>
    <xf numFmtId="165" fontId="37" fillId="0" borderId="28" xfId="3" applyNumberFormat="1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left" vertical="center"/>
    </xf>
    <xf numFmtId="3" fontId="43" fillId="7" borderId="30" xfId="3" applyNumberFormat="1" applyFont="1" applyFill="1" applyBorder="1" applyAlignment="1">
      <alignment horizontal="center" vertical="center" wrapText="1"/>
    </xf>
    <xf numFmtId="165" fontId="43" fillId="7" borderId="26" xfId="3" applyNumberFormat="1" applyFont="1" applyFill="1" applyBorder="1" applyAlignment="1">
      <alignment horizontal="center" vertical="center" wrapText="1"/>
    </xf>
    <xf numFmtId="165" fontId="37" fillId="7" borderId="29" xfId="3" applyNumberFormat="1" applyFont="1" applyFill="1" applyBorder="1" applyAlignment="1">
      <alignment horizontal="center" vertical="center" wrapText="1"/>
    </xf>
    <xf numFmtId="165" fontId="43" fillId="7" borderId="30" xfId="3" applyNumberFormat="1" applyFont="1" applyFill="1" applyBorder="1" applyAlignment="1">
      <alignment horizontal="center" vertical="center" wrapText="1"/>
    </xf>
    <xf numFmtId="165" fontId="43" fillId="7" borderId="31" xfId="3" applyNumberFormat="1" applyFont="1" applyFill="1" applyBorder="1" applyAlignment="1">
      <alignment horizontal="center" vertical="center" wrapText="1"/>
    </xf>
    <xf numFmtId="171" fontId="38" fillId="3" borderId="52" xfId="0" applyNumberFormat="1" applyFont="1" applyFill="1" applyBorder="1" applyAlignment="1">
      <alignment horizontal="center" vertical="center"/>
    </xf>
    <xf numFmtId="171" fontId="38" fillId="3" borderId="55" xfId="0" applyNumberFormat="1" applyFont="1" applyFill="1" applyBorder="1" applyAlignment="1">
      <alignment horizontal="center" vertical="center"/>
    </xf>
    <xf numFmtId="171" fontId="38" fillId="3" borderId="55" xfId="0" applyNumberFormat="1" applyFont="1" applyFill="1" applyBorder="1" applyAlignment="1">
      <alignment horizontal="center" vertical="center" wrapText="1"/>
    </xf>
    <xf numFmtId="171" fontId="38" fillId="3" borderId="0" xfId="0" applyNumberFormat="1" applyFont="1" applyFill="1" applyBorder="1" applyAlignment="1">
      <alignment horizontal="center" vertical="center" wrapText="1"/>
    </xf>
    <xf numFmtId="0" fontId="43" fillId="2" borderId="56" xfId="0" applyFont="1" applyFill="1" applyBorder="1" applyAlignment="1">
      <alignment vertical="center"/>
    </xf>
    <xf numFmtId="164" fontId="43" fillId="2" borderId="57" xfId="0" applyNumberFormat="1" applyFont="1" applyFill="1" applyBorder="1" applyAlignment="1">
      <alignment horizontal="right" vertical="center"/>
    </xf>
    <xf numFmtId="165" fontId="43" fillId="2" borderId="58" xfId="3" applyNumberFormat="1" applyFont="1" applyFill="1" applyBorder="1" applyAlignment="1">
      <alignment horizontal="right" vertical="center"/>
    </xf>
    <xf numFmtId="165" fontId="43" fillId="2" borderId="59" xfId="3" applyNumberFormat="1" applyFont="1" applyFill="1" applyBorder="1" applyAlignment="1">
      <alignment horizontal="right" vertical="center"/>
    </xf>
    <xf numFmtId="0" fontId="44" fillId="2" borderId="11" xfId="0" applyFont="1" applyFill="1" applyBorder="1" applyAlignment="1">
      <alignment horizontal="left" vertical="center" indent="1"/>
    </xf>
    <xf numFmtId="164" fontId="44" fillId="2" borderId="12" xfId="0" applyNumberFormat="1" applyFont="1" applyFill="1" applyBorder="1" applyAlignment="1">
      <alignment horizontal="right" vertical="center"/>
    </xf>
    <xf numFmtId="165" fontId="44" fillId="2" borderId="0" xfId="3" applyNumberFormat="1" applyFont="1" applyFill="1" applyBorder="1" applyAlignment="1">
      <alignment horizontal="right" vertical="center"/>
    </xf>
    <xf numFmtId="165" fontId="44" fillId="2" borderId="60" xfId="3" applyNumberFormat="1" applyFont="1" applyFill="1" applyBorder="1" applyAlignment="1">
      <alignment horizontal="right" vertical="center"/>
    </xf>
    <xf numFmtId="0" fontId="43" fillId="2" borderId="11" xfId="0" applyFont="1" applyFill="1" applyBorder="1" applyAlignment="1">
      <alignment vertical="center"/>
    </xf>
    <xf numFmtId="164" fontId="43" fillId="2" borderId="12" xfId="0" applyNumberFormat="1" applyFont="1" applyFill="1" applyBorder="1" applyAlignment="1">
      <alignment horizontal="right" vertical="center"/>
    </xf>
    <xf numFmtId="165" fontId="43" fillId="2" borderId="0" xfId="3" applyNumberFormat="1" applyFont="1" applyFill="1" applyBorder="1" applyAlignment="1">
      <alignment horizontal="right" vertical="center"/>
    </xf>
    <xf numFmtId="165" fontId="43" fillId="2" borderId="60" xfId="3" applyNumberFormat="1" applyFont="1" applyFill="1" applyBorder="1" applyAlignment="1">
      <alignment horizontal="right" vertical="center"/>
    </xf>
    <xf numFmtId="0" fontId="43" fillId="2" borderId="61" xfId="0" applyFont="1" applyFill="1" applyBorder="1" applyAlignment="1">
      <alignment vertical="center"/>
    </xf>
    <xf numFmtId="164" fontId="43" fillId="2" borderId="62" xfId="0" applyNumberFormat="1" applyFont="1" applyFill="1" applyBorder="1" applyAlignment="1">
      <alignment horizontal="right" vertical="center"/>
    </xf>
    <xf numFmtId="165" fontId="43" fillId="2" borderId="63" xfId="3" applyNumberFormat="1" applyFont="1" applyFill="1" applyBorder="1" applyAlignment="1">
      <alignment horizontal="right" vertical="center"/>
    </xf>
    <xf numFmtId="165" fontId="43" fillId="2" borderId="64" xfId="3" applyNumberFormat="1" applyFont="1" applyFill="1" applyBorder="1" applyAlignment="1">
      <alignment horizontal="right" vertical="center"/>
    </xf>
    <xf numFmtId="0" fontId="43" fillId="2" borderId="65" xfId="0" applyFont="1" applyFill="1" applyBorder="1" applyAlignment="1">
      <alignment vertical="center"/>
    </xf>
    <xf numFmtId="171" fontId="46" fillId="3" borderId="52" xfId="0" applyNumberFormat="1" applyFont="1" applyFill="1" applyBorder="1" applyAlignment="1">
      <alignment horizontal="center" vertical="center"/>
    </xf>
    <xf numFmtId="171" fontId="46" fillId="3" borderId="55" xfId="0" applyNumberFormat="1" applyFont="1" applyFill="1" applyBorder="1" applyAlignment="1">
      <alignment horizontal="center" vertical="center"/>
    </xf>
    <xf numFmtId="171" fontId="46" fillId="3" borderId="55" xfId="0" applyNumberFormat="1" applyFont="1" applyFill="1" applyBorder="1" applyAlignment="1">
      <alignment horizontal="center" vertical="center" wrapText="1"/>
    </xf>
    <xf numFmtId="171" fontId="46" fillId="3" borderId="0" xfId="0" applyNumberFormat="1" applyFont="1" applyFill="1" applyBorder="1" applyAlignment="1">
      <alignment horizontal="center" vertical="center" wrapText="1"/>
    </xf>
    <xf numFmtId="0" fontId="47" fillId="0" borderId="61" xfId="0" applyFont="1" applyBorder="1" applyAlignment="1">
      <alignment vertical="center"/>
    </xf>
    <xf numFmtId="0" fontId="47" fillId="2" borderId="56" xfId="0" applyFont="1" applyFill="1" applyBorder="1" applyAlignment="1">
      <alignment vertical="center"/>
    </xf>
    <xf numFmtId="0" fontId="48" fillId="2" borderId="11" xfId="0" applyFont="1" applyFill="1" applyBorder="1" applyAlignment="1">
      <alignment horizontal="left" vertical="center" indent="1"/>
    </xf>
    <xf numFmtId="0" fontId="47" fillId="2" borderId="11" xfId="0" applyFont="1" applyFill="1" applyBorder="1" applyAlignment="1">
      <alignment vertical="center"/>
    </xf>
    <xf numFmtId="0" fontId="47" fillId="2" borderId="61" xfId="0" applyFont="1" applyFill="1" applyBorder="1" applyAlignment="1">
      <alignment vertical="center"/>
    </xf>
    <xf numFmtId="164" fontId="47" fillId="2" borderId="57" xfId="0" applyNumberFormat="1" applyFont="1" applyFill="1" applyBorder="1" applyAlignment="1">
      <alignment horizontal="right" vertical="center"/>
    </xf>
    <xf numFmtId="165" fontId="47" fillId="2" borderId="58" xfId="3" applyNumberFormat="1" applyFont="1" applyFill="1" applyBorder="1" applyAlignment="1">
      <alignment horizontal="right" vertical="center"/>
    </xf>
    <xf numFmtId="165" fontId="47" fillId="2" borderId="59" xfId="3" applyNumberFormat="1" applyFont="1" applyFill="1" applyBorder="1" applyAlignment="1">
      <alignment horizontal="right" vertical="center"/>
    </xf>
    <xf numFmtId="164" fontId="48" fillId="2" borderId="12" xfId="0" applyNumberFormat="1" applyFont="1" applyFill="1" applyBorder="1" applyAlignment="1">
      <alignment horizontal="right" vertical="center"/>
    </xf>
    <xf numFmtId="165" fontId="48" fillId="2" borderId="0" xfId="3" applyNumberFormat="1" applyFont="1" applyFill="1" applyBorder="1" applyAlignment="1">
      <alignment horizontal="right" vertical="center"/>
    </xf>
    <xf numFmtId="165" fontId="48" fillId="2" borderId="60" xfId="3" applyNumberFormat="1" applyFont="1" applyFill="1" applyBorder="1" applyAlignment="1">
      <alignment horizontal="right" vertical="center"/>
    </xf>
    <xf numFmtId="164" fontId="47" fillId="2" borderId="12" xfId="0" applyNumberFormat="1" applyFont="1" applyFill="1" applyBorder="1" applyAlignment="1">
      <alignment horizontal="right" vertical="center"/>
    </xf>
    <xf numFmtId="165" fontId="47" fillId="2" borderId="0" xfId="3" applyNumberFormat="1" applyFont="1" applyFill="1" applyBorder="1" applyAlignment="1">
      <alignment horizontal="right" vertical="center"/>
    </xf>
    <xf numFmtId="165" fontId="47" fillId="2" borderId="60" xfId="3" applyNumberFormat="1" applyFont="1" applyFill="1" applyBorder="1" applyAlignment="1">
      <alignment horizontal="right" vertical="center"/>
    </xf>
    <xf numFmtId="164" fontId="47" fillId="2" borderId="62" xfId="0" applyNumberFormat="1" applyFont="1" applyFill="1" applyBorder="1" applyAlignment="1">
      <alignment horizontal="right" vertical="center"/>
    </xf>
    <xf numFmtId="165" fontId="47" fillId="2" borderId="63" xfId="3" applyNumberFormat="1" applyFont="1" applyFill="1" applyBorder="1" applyAlignment="1">
      <alignment horizontal="right" vertical="center"/>
    </xf>
    <xf numFmtId="165" fontId="47" fillId="2" borderId="64" xfId="3" applyNumberFormat="1" applyFont="1" applyFill="1" applyBorder="1" applyAlignment="1">
      <alignment horizontal="right" vertical="center"/>
    </xf>
    <xf numFmtId="0" fontId="50" fillId="3" borderId="15" xfId="0" applyFont="1" applyFill="1" applyBorder="1"/>
    <xf numFmtId="0" fontId="46" fillId="3" borderId="69" xfId="0" applyNumberFormat="1" applyFont="1" applyFill="1" applyBorder="1"/>
    <xf numFmtId="0" fontId="46" fillId="3" borderId="70" xfId="0" applyNumberFormat="1" applyFont="1" applyFill="1" applyBorder="1"/>
    <xf numFmtId="0" fontId="46" fillId="3" borderId="71" xfId="0" applyNumberFormat="1" applyFont="1" applyFill="1" applyBorder="1"/>
    <xf numFmtId="0" fontId="47" fillId="0" borderId="15" xfId="0" applyFont="1" applyBorder="1"/>
    <xf numFmtId="165" fontId="51" fillId="0" borderId="72" xfId="0" applyNumberFormat="1" applyFont="1" applyBorder="1"/>
    <xf numFmtId="165" fontId="51" fillId="0" borderId="6" xfId="0" applyNumberFormat="1" applyFont="1" applyBorder="1"/>
    <xf numFmtId="165" fontId="51" fillId="0" borderId="73" xfId="0" applyNumberFormat="1" applyFont="1" applyBorder="1"/>
    <xf numFmtId="0" fontId="45" fillId="3" borderId="47" xfId="0" applyFont="1" applyFill="1" applyBorder="1" applyAlignment="1">
      <alignment horizontal="center" vertical="center"/>
    </xf>
    <xf numFmtId="0" fontId="45" fillId="3" borderId="86" xfId="0" applyFont="1" applyFill="1" applyBorder="1" applyAlignment="1">
      <alignment horizontal="center" vertical="center"/>
    </xf>
    <xf numFmtId="0" fontId="53" fillId="2" borderId="5" xfId="0" applyFont="1" applyFill="1" applyBorder="1" applyAlignment="1">
      <alignment horizontal="left" vertical="center"/>
    </xf>
    <xf numFmtId="0" fontId="53" fillId="2" borderId="6" xfId="0" applyFont="1" applyFill="1" applyBorder="1" applyAlignment="1">
      <alignment horizontal="left" vertical="center"/>
    </xf>
    <xf numFmtId="0" fontId="53" fillId="2" borderId="39" xfId="0" applyFont="1" applyFill="1" applyBorder="1" applyAlignment="1">
      <alignment horizontal="left" vertical="center"/>
    </xf>
    <xf numFmtId="164" fontId="53" fillId="2" borderId="5" xfId="0" applyNumberFormat="1" applyFont="1" applyFill="1" applyBorder="1" applyAlignment="1">
      <alignment horizontal="center" vertical="center"/>
    </xf>
    <xf numFmtId="164" fontId="54" fillId="2" borderId="6" xfId="0" applyNumberFormat="1" applyFont="1" applyFill="1" applyBorder="1" applyAlignment="1">
      <alignment horizontal="center" vertical="center"/>
    </xf>
    <xf numFmtId="164" fontId="53" fillId="2" borderId="6" xfId="0" applyNumberFormat="1" applyFont="1" applyFill="1" applyBorder="1" applyAlignment="1">
      <alignment horizontal="center" vertical="center"/>
    </xf>
    <xf numFmtId="164" fontId="53" fillId="2" borderId="39" xfId="0" applyNumberFormat="1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left" vertical="center" indent="2"/>
    </xf>
    <xf numFmtId="0" fontId="54" fillId="2" borderId="6" xfId="0" applyFont="1" applyFill="1" applyBorder="1" applyAlignment="1">
      <alignment horizontal="left" vertical="center" indent="4"/>
    </xf>
    <xf numFmtId="164" fontId="10" fillId="7" borderId="82" xfId="2" applyNumberFormat="1" applyFont="1" applyFill="1" applyBorder="1" applyAlignment="1">
      <alignment horizontal="center" vertical="center"/>
    </xf>
    <xf numFmtId="2" fontId="10" fillId="7" borderId="5" xfId="0" applyNumberFormat="1" applyFont="1" applyFill="1" applyBorder="1" applyAlignment="1">
      <alignment horizontal="center" vertical="center"/>
    </xf>
    <xf numFmtId="2" fontId="10" fillId="7" borderId="6" xfId="0" applyNumberFormat="1" applyFont="1" applyFill="1" applyBorder="1" applyAlignment="1">
      <alignment horizontal="center" vertical="center"/>
    </xf>
    <xf numFmtId="2" fontId="24" fillId="7" borderId="6" xfId="0" applyNumberFormat="1" applyFont="1" applyFill="1" applyBorder="1" applyAlignment="1">
      <alignment horizontal="center" vertical="center"/>
    </xf>
    <xf numFmtId="2" fontId="17" fillId="7" borderId="6" xfId="0" applyNumberFormat="1" applyFont="1" applyFill="1" applyBorder="1" applyAlignment="1">
      <alignment horizontal="center" vertical="center"/>
    </xf>
    <xf numFmtId="2" fontId="30" fillId="7" borderId="6" xfId="0" applyNumberFormat="1" applyFont="1" applyFill="1" applyBorder="1" applyAlignment="1">
      <alignment horizontal="center" vertical="center"/>
    </xf>
    <xf numFmtId="172" fontId="10" fillId="7" borderId="82" xfId="2" applyNumberFormat="1" applyFont="1" applyFill="1" applyBorder="1" applyAlignment="1">
      <alignment horizontal="center" vertical="center"/>
    </xf>
    <xf numFmtId="172" fontId="10" fillId="2" borderId="82" xfId="2" applyNumberFormat="1" applyFont="1" applyFill="1" applyBorder="1" applyAlignment="1">
      <alignment horizontal="center" vertical="center"/>
    </xf>
    <xf numFmtId="176" fontId="10" fillId="7" borderId="82" xfId="2" applyNumberFormat="1" applyFont="1" applyFill="1" applyBorder="1" applyAlignment="1">
      <alignment horizontal="center" vertical="center"/>
    </xf>
    <xf numFmtId="176" fontId="10" fillId="2" borderId="82" xfId="2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/>
    </xf>
    <xf numFmtId="0" fontId="16" fillId="3" borderId="92" xfId="0" applyFont="1" applyFill="1" applyBorder="1" applyAlignment="1">
      <alignment vertical="center"/>
    </xf>
    <xf numFmtId="0" fontId="16" fillId="5" borderId="97" xfId="0" applyFont="1" applyFill="1" applyBorder="1" applyAlignment="1">
      <alignment horizontal="center" vertical="center"/>
    </xf>
    <xf numFmtId="0" fontId="17" fillId="2" borderId="98" xfId="0" applyFont="1" applyFill="1" applyBorder="1" applyAlignment="1">
      <alignment horizontal="left" vertical="center"/>
    </xf>
    <xf numFmtId="164" fontId="17" fillId="5" borderId="99" xfId="0" applyNumberFormat="1" applyFont="1" applyFill="1" applyBorder="1" applyAlignment="1">
      <alignment horizontal="center" vertical="center"/>
    </xf>
    <xf numFmtId="0" fontId="17" fillId="2" borderId="100" xfId="0" applyFont="1" applyFill="1" applyBorder="1" applyAlignment="1">
      <alignment horizontal="left" vertical="center"/>
    </xf>
    <xf numFmtId="3" fontId="17" fillId="5" borderId="101" xfId="0" applyNumberFormat="1" applyFont="1" applyFill="1" applyBorder="1" applyAlignment="1">
      <alignment horizontal="center" vertical="center"/>
    </xf>
    <xf numFmtId="2" fontId="17" fillId="5" borderId="101" xfId="0" applyNumberFormat="1" applyFont="1" applyFill="1" applyBorder="1" applyAlignment="1">
      <alignment horizontal="center" vertical="center"/>
    </xf>
    <xf numFmtId="167" fontId="17" fillId="5" borderId="101" xfId="0" applyNumberFormat="1" applyFont="1" applyFill="1" applyBorder="1" applyAlignment="1">
      <alignment horizontal="center" vertical="center"/>
    </xf>
    <xf numFmtId="0" fontId="17" fillId="2" borderId="102" xfId="0" applyFont="1" applyFill="1" applyBorder="1" applyAlignment="1">
      <alignment horizontal="left" vertical="center"/>
    </xf>
    <xf numFmtId="2" fontId="17" fillId="5" borderId="103" xfId="0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1" fillId="4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20" fillId="11" borderId="43" xfId="0" applyFont="1" applyFill="1" applyBorder="1" applyAlignment="1">
      <alignment horizontal="center"/>
    </xf>
    <xf numFmtId="0" fontId="20" fillId="11" borderId="44" xfId="0" applyFont="1" applyFill="1" applyBorder="1" applyAlignment="1">
      <alignment horizontal="center"/>
    </xf>
    <xf numFmtId="0" fontId="20" fillId="6" borderId="46" xfId="0" applyFont="1" applyFill="1" applyBorder="1" applyAlignment="1">
      <alignment horizontal="center"/>
    </xf>
    <xf numFmtId="0" fontId="20" fillId="6" borderId="43" xfId="0" applyFont="1" applyFill="1" applyBorder="1" applyAlignment="1">
      <alignment horizontal="center"/>
    </xf>
    <xf numFmtId="0" fontId="22" fillId="3" borderId="77" xfId="0" applyFont="1" applyFill="1" applyBorder="1" applyAlignment="1">
      <alignment horizontal="left" vertical="center" wrapText="1"/>
    </xf>
    <xf numFmtId="0" fontId="20" fillId="3" borderId="43" xfId="0" applyFont="1" applyFill="1" applyBorder="1" applyAlignment="1">
      <alignment horizontal="center" vertical="center"/>
    </xf>
    <xf numFmtId="0" fontId="20" fillId="11" borderId="44" xfId="0" applyFont="1" applyFill="1" applyBorder="1" applyAlignment="1">
      <alignment horizontal="center" vertical="center"/>
    </xf>
    <xf numFmtId="0" fontId="20" fillId="11" borderId="45" xfId="0" applyFont="1" applyFill="1" applyBorder="1" applyAlignment="1">
      <alignment horizontal="center" vertical="center"/>
    </xf>
    <xf numFmtId="0" fontId="20" fillId="11" borderId="46" xfId="0" applyFont="1" applyFill="1" applyBorder="1" applyAlignment="1">
      <alignment horizontal="center" vertical="center"/>
    </xf>
    <xf numFmtId="0" fontId="20" fillId="3" borderId="77" xfId="0" applyFont="1" applyFill="1" applyBorder="1" applyAlignment="1">
      <alignment horizontal="left" vertical="center" wrapText="1"/>
    </xf>
    <xf numFmtId="0" fontId="20" fillId="3" borderId="87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/>
    </xf>
    <xf numFmtId="0" fontId="40" fillId="0" borderId="42" xfId="0" applyFont="1" applyBorder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2" fillId="3" borderId="19" xfId="0" applyFont="1" applyFill="1" applyBorder="1" applyAlignment="1">
      <alignment horizontal="center" vertical="center" wrapText="1"/>
    </xf>
    <xf numFmtId="0" fontId="42" fillId="3" borderId="21" xfId="0" applyFont="1" applyFill="1" applyBorder="1" applyAlignment="1">
      <alignment horizontal="center" vertical="center" wrapText="1"/>
    </xf>
    <xf numFmtId="0" fontId="38" fillId="3" borderId="20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22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44" fillId="2" borderId="8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44" fillId="2" borderId="81" xfId="0" applyFont="1" applyFill="1" applyBorder="1" applyAlignment="1">
      <alignment horizontal="center"/>
    </xf>
    <xf numFmtId="17" fontId="38" fillId="3" borderId="23" xfId="0" applyNumberFormat="1" applyFont="1" applyFill="1" applyBorder="1" applyAlignment="1">
      <alignment horizontal="center" vertical="center"/>
    </xf>
    <xf numFmtId="17" fontId="38" fillId="3" borderId="21" xfId="0" applyNumberFormat="1" applyFont="1" applyFill="1" applyBorder="1" applyAlignment="1">
      <alignment horizontal="center" vertical="center"/>
    </xf>
    <xf numFmtId="0" fontId="41" fillId="2" borderId="81" xfId="0" applyFont="1" applyFill="1" applyBorder="1" applyAlignment="1">
      <alignment horizontal="center" vertical="center"/>
    </xf>
    <xf numFmtId="0" fontId="45" fillId="3" borderId="33" xfId="0" applyFont="1" applyFill="1" applyBorder="1" applyAlignment="1">
      <alignment horizontal="center" vertical="center" wrapText="1"/>
    </xf>
    <xf numFmtId="0" fontId="45" fillId="3" borderId="37" xfId="0" applyFont="1" applyFill="1" applyBorder="1" applyAlignment="1">
      <alignment horizontal="center" vertical="center" wrapText="1"/>
    </xf>
    <xf numFmtId="0" fontId="45" fillId="3" borderId="34" xfId="0" applyFont="1" applyFill="1" applyBorder="1" applyAlignment="1">
      <alignment horizontal="center" vertical="center" wrapText="1"/>
    </xf>
    <xf numFmtId="0" fontId="45" fillId="3" borderId="35" xfId="0" applyFont="1" applyFill="1" applyBorder="1" applyAlignment="1">
      <alignment horizontal="center" vertical="center" wrapText="1"/>
    </xf>
    <xf numFmtId="0" fontId="45" fillId="3" borderId="36" xfId="0" applyFont="1" applyFill="1" applyBorder="1" applyAlignment="1">
      <alignment horizontal="center" vertical="center" wrapText="1"/>
    </xf>
    <xf numFmtId="0" fontId="45" fillId="3" borderId="22" xfId="0" applyFont="1" applyFill="1" applyBorder="1" applyAlignment="1">
      <alignment horizontal="center" vertical="center" wrapText="1"/>
    </xf>
    <xf numFmtId="0" fontId="45" fillId="3" borderId="16" xfId="0" applyFont="1" applyFill="1" applyBorder="1" applyAlignment="1">
      <alignment horizontal="center" vertical="center" wrapText="1"/>
    </xf>
    <xf numFmtId="0" fontId="45" fillId="3" borderId="38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left" vertical="top" wrapText="1"/>
    </xf>
    <xf numFmtId="0" fontId="10" fillId="2" borderId="45" xfId="0" applyFont="1" applyFill="1" applyBorder="1" applyAlignment="1">
      <alignment horizontal="left" vertical="top"/>
    </xf>
    <xf numFmtId="0" fontId="44" fillId="2" borderId="42" xfId="0" applyFont="1" applyFill="1" applyBorder="1" applyAlignment="1">
      <alignment horizontal="center"/>
    </xf>
    <xf numFmtId="171" fontId="38" fillId="3" borderId="53" xfId="0" applyNumberFormat="1" applyFont="1" applyFill="1" applyBorder="1" applyAlignment="1">
      <alignment horizontal="center" vertical="center" wrapText="1"/>
    </xf>
    <xf numFmtId="171" fontId="38" fillId="3" borderId="54" xfId="0" applyNumberFormat="1" applyFont="1" applyFill="1" applyBorder="1" applyAlignment="1">
      <alignment horizontal="center" vertical="center" wrapText="1"/>
    </xf>
    <xf numFmtId="172" fontId="43" fillId="2" borderId="66" xfId="2" applyNumberFormat="1" applyFont="1" applyFill="1" applyBorder="1" applyAlignment="1">
      <alignment vertical="center" wrapText="1"/>
    </xf>
    <xf numFmtId="172" fontId="37" fillId="2" borderId="67" xfId="2" applyNumberFormat="1" applyFont="1" applyFill="1" applyBorder="1" applyAlignment="1">
      <alignment vertical="center" wrapText="1"/>
    </xf>
    <xf numFmtId="172" fontId="37" fillId="2" borderId="68" xfId="2" applyNumberFormat="1" applyFont="1" applyFill="1" applyBorder="1" applyAlignment="1">
      <alignment vertical="center" wrapText="1"/>
    </xf>
    <xf numFmtId="172" fontId="47" fillId="0" borderId="88" xfId="2" applyNumberFormat="1" applyFont="1" applyBorder="1" applyAlignment="1">
      <alignment vertical="center" wrapText="1"/>
    </xf>
    <xf numFmtId="172" fontId="49" fillId="0" borderId="89" xfId="2" applyNumberFormat="1" applyFont="1" applyBorder="1" applyAlignment="1">
      <alignment vertical="center" wrapText="1"/>
    </xf>
    <xf numFmtId="172" fontId="49" fillId="0" borderId="90" xfId="2" applyNumberFormat="1" applyFont="1" applyBorder="1" applyAlignment="1">
      <alignment vertical="center" wrapText="1"/>
    </xf>
    <xf numFmtId="171" fontId="46" fillId="3" borderId="53" xfId="0" applyNumberFormat="1" applyFont="1" applyFill="1" applyBorder="1" applyAlignment="1">
      <alignment horizontal="center" vertical="center" wrapText="1"/>
    </xf>
    <xf numFmtId="171" fontId="46" fillId="3" borderId="54" xfId="0" applyNumberFormat="1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left" vertical="center"/>
    </xf>
    <xf numFmtId="0" fontId="10" fillId="2" borderId="4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6" fillId="3" borderId="47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top" wrapText="1"/>
    </xf>
    <xf numFmtId="0" fontId="44" fillId="2" borderId="0" xfId="0" applyFont="1" applyFill="1" applyAlignment="1">
      <alignment horizontal="left" vertical="top" wrapText="1"/>
    </xf>
    <xf numFmtId="0" fontId="16" fillId="3" borderId="53" xfId="0" applyFont="1" applyFill="1" applyBorder="1" applyAlignment="1">
      <alignment horizontal="center" vertical="center" wrapText="1"/>
    </xf>
    <xf numFmtId="0" fontId="16" fillId="3" borderId="80" xfId="0" applyFont="1" applyFill="1" applyBorder="1" applyAlignment="1">
      <alignment horizontal="center" vertical="center" wrapText="1"/>
    </xf>
    <xf numFmtId="0" fontId="16" fillId="3" borderId="84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75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16" fillId="3" borderId="83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/>
    </xf>
    <xf numFmtId="0" fontId="45" fillId="3" borderId="75" xfId="0" applyFont="1" applyFill="1" applyBorder="1" applyAlignment="1">
      <alignment horizontal="center" vertical="center"/>
    </xf>
    <xf numFmtId="0" fontId="45" fillId="3" borderId="44" xfId="0" applyFont="1" applyFill="1" applyBorder="1" applyAlignment="1">
      <alignment horizontal="center" vertical="center"/>
    </xf>
    <xf numFmtId="0" fontId="45" fillId="3" borderId="46" xfId="0" applyFont="1" applyFill="1" applyBorder="1" applyAlignment="1">
      <alignment horizontal="center" vertical="center"/>
    </xf>
    <xf numFmtId="0" fontId="45" fillId="3" borderId="83" xfId="0" applyFont="1" applyFill="1" applyBorder="1" applyAlignment="1">
      <alignment horizontal="center" vertical="center"/>
    </xf>
    <xf numFmtId="0" fontId="45" fillId="3" borderId="43" xfId="0" applyFont="1" applyFill="1" applyBorder="1" applyAlignment="1">
      <alignment horizontal="center" vertical="center"/>
    </xf>
    <xf numFmtId="0" fontId="45" fillId="3" borderId="85" xfId="0" applyFont="1" applyFill="1" applyBorder="1" applyAlignment="1">
      <alignment horizontal="center" vertical="center"/>
    </xf>
    <xf numFmtId="0" fontId="45" fillId="3" borderId="47" xfId="0" applyFont="1" applyFill="1" applyBorder="1" applyAlignment="1">
      <alignment horizontal="center" vertical="center"/>
    </xf>
    <xf numFmtId="0" fontId="45" fillId="3" borderId="86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left" vertical="center"/>
    </xf>
    <xf numFmtId="0" fontId="18" fillId="2" borderId="7" xfId="0" applyFont="1" applyFill="1" applyBorder="1" applyAlignment="1">
      <alignment horizontal="left" vertical="top" wrapText="1"/>
    </xf>
    <xf numFmtId="0" fontId="16" fillId="3" borderId="91" xfId="0" applyFont="1" applyFill="1" applyBorder="1" applyAlignment="1">
      <alignment horizontal="center" vertical="center"/>
    </xf>
    <xf numFmtId="0" fontId="16" fillId="3" borderId="96" xfId="0" applyFont="1" applyFill="1" applyBorder="1" applyAlignment="1">
      <alignment horizontal="center" vertical="center"/>
    </xf>
    <xf numFmtId="0" fontId="16" fillId="5" borderId="93" xfId="0" applyFont="1" applyFill="1" applyBorder="1" applyAlignment="1">
      <alignment horizontal="center" vertical="center"/>
    </xf>
    <xf numFmtId="0" fontId="16" fillId="5" borderId="94" xfId="0" applyFont="1" applyFill="1" applyBorder="1" applyAlignment="1">
      <alignment horizontal="center" vertical="center"/>
    </xf>
    <xf numFmtId="0" fontId="16" fillId="5" borderId="95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 wrapText="1"/>
    </xf>
  </cellXfs>
  <cellStyles count="8">
    <cellStyle name="Hiperlink" xfId="1" builtinId="8"/>
    <cellStyle name="Normal" xfId="0" builtinId="0"/>
    <cellStyle name="Normal 2" xfId="5"/>
    <cellStyle name="Porcentagem" xfId="3" builtinId="5"/>
    <cellStyle name="Porcentagem 2" xfId="7"/>
    <cellStyle name="Vírgula" xfId="2" builtinId="3"/>
    <cellStyle name="Vírgula 2" xfId="4"/>
    <cellStyle name="Vírgula 3" xfId="6"/>
  </cellStyles>
  <dxfs count="16">
    <dxf>
      <font>
        <b/>
        <i val="0"/>
      </font>
    </dxf>
    <dxf>
      <fill>
        <gradientFill type="path" left="0.5" right="0.5" top="0.5" bottom="0.5">
          <stop position="0">
            <color rgb="FFD5998E"/>
          </stop>
          <stop position="1">
            <color rgb="FFD5998E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BD534B"/>
        </bottom>
      </border>
    </dxf>
    <dxf>
      <font>
        <b/>
        <i val="0"/>
        <color theme="0"/>
      </font>
      <fill>
        <gradientFill type="path" left="0.5" right="0.5" top="0.5" bottom="0.5">
          <stop position="0">
            <color rgb="FFBD534B"/>
          </stop>
          <stop position="1">
            <color auto="1"/>
          </stop>
        </gradientFill>
      </fill>
    </dxf>
    <dxf>
      <border>
        <bottom style="medium">
          <color rgb="FFC00000"/>
        </bottom>
      </border>
    </dxf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3" defaultTableStyle="Tabelas RAF" defaultPivotStyle="PivotStyleLight16">
    <tableStyle name="Estilo de Tabela 1" pivot="0" count="2">
      <tableStyleElement type="firstRowStripe" dxfId="15"/>
      <tableStyleElement type="secondRowStripe" dxfId="14"/>
    </tableStyle>
    <tableStyle name="Tabelas RAF" pivot="0" count="7">
      <tableStyleElement type="wholeTable" dxfId="13"/>
      <tableStyleElement type="headerRow" dxfId="12"/>
      <tableStyleElement type="totalRow" dxfId="11"/>
      <tableStyleElement type="firstColumn" dxfId="10"/>
      <tableStyleElement type="firstRowStripe" dxfId="9"/>
      <tableStyleElement type="secondRowStripe" dxfId="8"/>
      <tableStyleElement type="firstColumnStripe" dxfId="7"/>
    </tableStyle>
    <tableStyle name="Tabelas RAF Vermelho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dxfId="0"/>
    </tableStyle>
  </tableStyles>
  <colors>
    <mruColors>
      <color rgb="FF005D89"/>
      <color rgb="FFBD534B"/>
      <color rgb="FFFF7C80"/>
      <color rgb="FF7A6A60"/>
      <color rgb="FF9EBBD3"/>
      <color rgb="FFD5998E"/>
      <color rgb="FF00ADFA"/>
      <color rgb="FF00B050"/>
      <color rgb="FF7F7F7F"/>
      <color rgb="FFE0B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ysClr val="windowText" lastClr="000000"/>
                </a:solidFill>
                <a:latin typeface="+mn-lt"/>
              </a:rPr>
              <a:t>Gráfico 1. Evolução de índices de confiança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308745328766994E-2"/>
          <c:y val="9.7014768452154232E-2"/>
          <c:w val="0.8994297924655329"/>
          <c:h val="0.6172386322810415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Confiança consumidor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'Gráfico 1'!$A$4:$A$69</c:f>
              <c:numCache>
                <c:formatCode>[$-416]mmm/yy;@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</c:numCache>
            </c:numRef>
          </c:cat>
          <c:val>
            <c:numRef>
              <c:f>'Gráfico 1'!$B$4:$B$69</c:f>
              <c:numCache>
                <c:formatCode>General</c:formatCode>
                <c:ptCount val="66"/>
                <c:pt idx="0">
                  <c:v>108.9</c:v>
                </c:pt>
                <c:pt idx="1">
                  <c:v>107.1</c:v>
                </c:pt>
                <c:pt idx="2">
                  <c:v>107.2</c:v>
                </c:pt>
                <c:pt idx="3">
                  <c:v>106.3</c:v>
                </c:pt>
                <c:pt idx="4">
                  <c:v>102.8</c:v>
                </c:pt>
                <c:pt idx="5">
                  <c:v>103.8</c:v>
                </c:pt>
                <c:pt idx="6">
                  <c:v>106.9</c:v>
                </c:pt>
                <c:pt idx="7">
                  <c:v>102.3</c:v>
                </c:pt>
                <c:pt idx="8">
                  <c:v>103</c:v>
                </c:pt>
                <c:pt idx="9">
                  <c:v>101.5</c:v>
                </c:pt>
                <c:pt idx="10">
                  <c:v>95.3</c:v>
                </c:pt>
                <c:pt idx="11">
                  <c:v>96.2</c:v>
                </c:pt>
                <c:pt idx="12">
                  <c:v>81.2</c:v>
                </c:pt>
                <c:pt idx="13">
                  <c:v>76.7</c:v>
                </c:pt>
                <c:pt idx="14">
                  <c:v>74.8</c:v>
                </c:pt>
                <c:pt idx="15">
                  <c:v>75.3</c:v>
                </c:pt>
                <c:pt idx="16">
                  <c:v>74.400000000000006</c:v>
                </c:pt>
                <c:pt idx="17">
                  <c:v>73.2</c:v>
                </c:pt>
                <c:pt idx="18">
                  <c:v>70.5</c:v>
                </c:pt>
                <c:pt idx="19">
                  <c:v>70</c:v>
                </c:pt>
                <c:pt idx="20">
                  <c:v>65.400000000000006</c:v>
                </c:pt>
                <c:pt idx="21">
                  <c:v>66.400000000000006</c:v>
                </c:pt>
                <c:pt idx="22">
                  <c:v>66.900000000000006</c:v>
                </c:pt>
                <c:pt idx="23">
                  <c:v>64.900000000000006</c:v>
                </c:pt>
                <c:pt idx="24">
                  <c:v>66.400000000000006</c:v>
                </c:pt>
                <c:pt idx="25">
                  <c:v>68.5</c:v>
                </c:pt>
                <c:pt idx="26">
                  <c:v>67.099999999999994</c:v>
                </c:pt>
                <c:pt idx="27">
                  <c:v>64.400000000000006</c:v>
                </c:pt>
                <c:pt idx="28">
                  <c:v>67.900000000000006</c:v>
                </c:pt>
                <c:pt idx="29">
                  <c:v>71.3</c:v>
                </c:pt>
                <c:pt idx="30">
                  <c:v>76.7</c:v>
                </c:pt>
                <c:pt idx="31">
                  <c:v>79.3</c:v>
                </c:pt>
                <c:pt idx="32">
                  <c:v>80.599999999999994</c:v>
                </c:pt>
                <c:pt idx="33">
                  <c:v>82.4</c:v>
                </c:pt>
                <c:pt idx="34">
                  <c:v>79.099999999999994</c:v>
                </c:pt>
                <c:pt idx="35">
                  <c:v>75.3</c:v>
                </c:pt>
                <c:pt idx="36">
                  <c:v>79.3</c:v>
                </c:pt>
                <c:pt idx="37">
                  <c:v>80.7</c:v>
                </c:pt>
                <c:pt idx="38">
                  <c:v>83.9</c:v>
                </c:pt>
                <c:pt idx="39">
                  <c:v>82.2</c:v>
                </c:pt>
                <c:pt idx="40">
                  <c:v>83.3</c:v>
                </c:pt>
                <c:pt idx="41">
                  <c:v>82</c:v>
                </c:pt>
                <c:pt idx="42">
                  <c:v>82.4</c:v>
                </c:pt>
                <c:pt idx="43">
                  <c:v>81.400000000000006</c:v>
                </c:pt>
                <c:pt idx="44">
                  <c:v>83.7</c:v>
                </c:pt>
                <c:pt idx="45">
                  <c:v>85.8</c:v>
                </c:pt>
                <c:pt idx="46">
                  <c:v>87.5</c:v>
                </c:pt>
                <c:pt idx="47">
                  <c:v>87.2</c:v>
                </c:pt>
                <c:pt idx="48">
                  <c:v>88.6</c:v>
                </c:pt>
                <c:pt idx="49">
                  <c:v>88.4</c:v>
                </c:pt>
                <c:pt idx="50">
                  <c:v>91.5</c:v>
                </c:pt>
                <c:pt idx="51">
                  <c:v>89.2</c:v>
                </c:pt>
                <c:pt idx="52">
                  <c:v>88.3</c:v>
                </c:pt>
                <c:pt idx="53">
                  <c:v>83.5</c:v>
                </c:pt>
                <c:pt idx="54">
                  <c:v>84.3</c:v>
                </c:pt>
                <c:pt idx="55">
                  <c:v>83.9</c:v>
                </c:pt>
                <c:pt idx="56">
                  <c:v>83.1</c:v>
                </c:pt>
                <c:pt idx="57">
                  <c:v>85.4</c:v>
                </c:pt>
                <c:pt idx="58">
                  <c:v>92.9</c:v>
                </c:pt>
                <c:pt idx="59">
                  <c:v>93</c:v>
                </c:pt>
                <c:pt idx="60">
                  <c:v>96.6</c:v>
                </c:pt>
                <c:pt idx="61">
                  <c:v>96.1</c:v>
                </c:pt>
                <c:pt idx="62">
                  <c:v>91</c:v>
                </c:pt>
                <c:pt idx="63">
                  <c:v>89.5</c:v>
                </c:pt>
                <c:pt idx="64">
                  <c:v>86.6</c:v>
                </c:pt>
                <c:pt idx="65">
                  <c:v>88.5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1'!$C$3</c:f>
              <c:strCache>
                <c:ptCount val="1"/>
                <c:pt idx="0">
                  <c:v>Confiança indústria transformação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'Gráfico 1'!$A$4:$A$69</c:f>
              <c:numCache>
                <c:formatCode>[$-416]mmm/yy;@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</c:numCache>
            </c:numRef>
          </c:cat>
          <c:val>
            <c:numRef>
              <c:f>'Gráfico 1'!$C$4:$C$69</c:f>
              <c:numCache>
                <c:formatCode>General</c:formatCode>
                <c:ptCount val="66"/>
                <c:pt idx="0">
                  <c:v>100.2</c:v>
                </c:pt>
                <c:pt idx="1">
                  <c:v>98.8</c:v>
                </c:pt>
                <c:pt idx="2">
                  <c:v>97.8</c:v>
                </c:pt>
                <c:pt idx="3">
                  <c:v>97</c:v>
                </c:pt>
                <c:pt idx="4">
                  <c:v>91.7</c:v>
                </c:pt>
                <c:pt idx="5">
                  <c:v>88.5</c:v>
                </c:pt>
                <c:pt idx="6">
                  <c:v>87.6</c:v>
                </c:pt>
                <c:pt idx="7">
                  <c:v>85.3</c:v>
                </c:pt>
                <c:pt idx="8">
                  <c:v>85.9</c:v>
                </c:pt>
                <c:pt idx="9">
                  <c:v>87.1</c:v>
                </c:pt>
                <c:pt idx="10">
                  <c:v>87.8</c:v>
                </c:pt>
                <c:pt idx="11">
                  <c:v>87.3</c:v>
                </c:pt>
                <c:pt idx="12">
                  <c:v>87.6</c:v>
                </c:pt>
                <c:pt idx="13">
                  <c:v>86.6</c:v>
                </c:pt>
                <c:pt idx="14">
                  <c:v>80.3</c:v>
                </c:pt>
                <c:pt idx="15">
                  <c:v>78.099999999999994</c:v>
                </c:pt>
                <c:pt idx="16">
                  <c:v>76</c:v>
                </c:pt>
                <c:pt idx="17">
                  <c:v>72.400000000000006</c:v>
                </c:pt>
                <c:pt idx="18">
                  <c:v>74.2</c:v>
                </c:pt>
                <c:pt idx="19">
                  <c:v>72.8</c:v>
                </c:pt>
                <c:pt idx="20">
                  <c:v>73.599999999999994</c:v>
                </c:pt>
                <c:pt idx="21">
                  <c:v>76.599999999999994</c:v>
                </c:pt>
                <c:pt idx="22">
                  <c:v>75.599999999999994</c:v>
                </c:pt>
                <c:pt idx="23">
                  <c:v>76.8</c:v>
                </c:pt>
                <c:pt idx="24">
                  <c:v>78.099999999999994</c:v>
                </c:pt>
                <c:pt idx="25">
                  <c:v>75.400000000000006</c:v>
                </c:pt>
                <c:pt idx="26">
                  <c:v>75.900000000000006</c:v>
                </c:pt>
                <c:pt idx="27">
                  <c:v>78</c:v>
                </c:pt>
                <c:pt idx="28">
                  <c:v>78.2</c:v>
                </c:pt>
                <c:pt idx="29">
                  <c:v>81.599999999999994</c:v>
                </c:pt>
                <c:pt idx="30">
                  <c:v>85.7</c:v>
                </c:pt>
                <c:pt idx="31">
                  <c:v>85.7</c:v>
                </c:pt>
                <c:pt idx="32">
                  <c:v>88.1</c:v>
                </c:pt>
                <c:pt idx="33">
                  <c:v>86.7</c:v>
                </c:pt>
                <c:pt idx="34">
                  <c:v>86.8</c:v>
                </c:pt>
                <c:pt idx="35">
                  <c:v>85.1</c:v>
                </c:pt>
                <c:pt idx="36">
                  <c:v>89.1</c:v>
                </c:pt>
                <c:pt idx="37">
                  <c:v>88.2</c:v>
                </c:pt>
                <c:pt idx="38">
                  <c:v>90.6</c:v>
                </c:pt>
                <c:pt idx="39">
                  <c:v>90.9</c:v>
                </c:pt>
                <c:pt idx="40">
                  <c:v>91.5</c:v>
                </c:pt>
                <c:pt idx="41">
                  <c:v>89.1</c:v>
                </c:pt>
                <c:pt idx="42">
                  <c:v>90.6</c:v>
                </c:pt>
                <c:pt idx="43">
                  <c:v>92.1</c:v>
                </c:pt>
                <c:pt idx="44">
                  <c:v>93.2</c:v>
                </c:pt>
                <c:pt idx="45">
                  <c:v>96</c:v>
                </c:pt>
                <c:pt idx="46">
                  <c:v>98.8</c:v>
                </c:pt>
                <c:pt idx="47">
                  <c:v>100.1</c:v>
                </c:pt>
                <c:pt idx="48">
                  <c:v>100.6</c:v>
                </c:pt>
                <c:pt idx="49">
                  <c:v>100.7</c:v>
                </c:pt>
                <c:pt idx="50">
                  <c:v>101.7</c:v>
                </c:pt>
                <c:pt idx="51">
                  <c:v>101</c:v>
                </c:pt>
                <c:pt idx="52">
                  <c:v>100.8</c:v>
                </c:pt>
                <c:pt idx="53">
                  <c:v>98.6</c:v>
                </c:pt>
                <c:pt idx="54">
                  <c:v>99.5</c:v>
                </c:pt>
                <c:pt idx="55">
                  <c:v>99.2</c:v>
                </c:pt>
                <c:pt idx="56">
                  <c:v>95.9</c:v>
                </c:pt>
                <c:pt idx="57">
                  <c:v>94.2</c:v>
                </c:pt>
                <c:pt idx="58">
                  <c:v>95.7</c:v>
                </c:pt>
                <c:pt idx="59">
                  <c:v>95.6</c:v>
                </c:pt>
                <c:pt idx="60">
                  <c:v>98.2</c:v>
                </c:pt>
                <c:pt idx="61">
                  <c:v>99</c:v>
                </c:pt>
                <c:pt idx="62">
                  <c:v>97.2</c:v>
                </c:pt>
                <c:pt idx="63">
                  <c:v>97.9</c:v>
                </c:pt>
                <c:pt idx="64">
                  <c:v>97.2</c:v>
                </c:pt>
                <c:pt idx="65">
                  <c:v>95.7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35408"/>
        <c:axId val="325735968"/>
      </c:lineChart>
      <c:dateAx>
        <c:axId val="325735408"/>
        <c:scaling>
          <c:orientation val="minMax"/>
        </c:scaling>
        <c:delete val="0"/>
        <c:axPos val="b"/>
        <c:numFmt formatCode="[$-416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25735968"/>
        <c:crosses val="autoZero"/>
        <c:auto val="1"/>
        <c:lblOffset val="100"/>
        <c:baseTimeUnit val="months"/>
      </c:dateAx>
      <c:valAx>
        <c:axId val="325735968"/>
        <c:scaling>
          <c:orientation val="minMax"/>
          <c:min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2573540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6313738589625433"/>
          <c:w val="1"/>
          <c:h val="4.939371040881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+mn-lt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10. Custo médio da dívida de dívida pública, acumulado nos últimos 12 meses (%) e taxa selic - meta (% ao ano)</a:t>
            </a:r>
          </a:p>
        </c:rich>
      </c:tx>
      <c:layout>
        <c:manualLayout>
          <c:xMode val="edge"/>
          <c:yMode val="edge"/>
          <c:x val="0.13475868057380158"/>
          <c:y val="1.996007984031936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115725319736953E-2"/>
          <c:y val="0.14012511058348798"/>
          <c:w val="0.89668027623689883"/>
          <c:h val="0.58992012847326425"/>
        </c:manualLayout>
      </c:layout>
      <c:lineChart>
        <c:grouping val="standard"/>
        <c:varyColors val="0"/>
        <c:ser>
          <c:idx val="1"/>
          <c:order val="0"/>
          <c:tx>
            <c:strRef>
              <c:f>'Gráfico 10'!$B$3</c:f>
              <c:strCache>
                <c:ptCount val="1"/>
                <c:pt idx="0">
                  <c:v>Custo da dívida</c:v>
                </c:pt>
              </c:strCache>
            </c:strRef>
          </c:tx>
          <c:spPr>
            <a:ln w="28575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'Gráfico 10'!$A$4:$A$165</c:f>
              <c:numCache>
                <c:formatCode>mmm\-yy</c:formatCode>
                <c:ptCount val="162"/>
                <c:pt idx="0">
                  <c:v>38717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38837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38990</c:v>
                </c:pt>
                <c:pt idx="10">
                  <c:v>39021</c:v>
                </c:pt>
                <c:pt idx="11">
                  <c:v>39051</c:v>
                </c:pt>
                <c:pt idx="12">
                  <c:v>39082</c:v>
                </c:pt>
                <c:pt idx="13">
                  <c:v>39113</c:v>
                </c:pt>
                <c:pt idx="14">
                  <c:v>39141</c:v>
                </c:pt>
                <c:pt idx="15">
                  <c:v>39172</c:v>
                </c:pt>
                <c:pt idx="16">
                  <c:v>39202</c:v>
                </c:pt>
                <c:pt idx="17">
                  <c:v>39233</c:v>
                </c:pt>
                <c:pt idx="18">
                  <c:v>39263</c:v>
                </c:pt>
                <c:pt idx="19">
                  <c:v>39294</c:v>
                </c:pt>
                <c:pt idx="20">
                  <c:v>39325</c:v>
                </c:pt>
                <c:pt idx="21">
                  <c:v>39355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39599</c:v>
                </c:pt>
                <c:pt idx="30">
                  <c:v>39629</c:v>
                </c:pt>
                <c:pt idx="31">
                  <c:v>39660</c:v>
                </c:pt>
                <c:pt idx="32">
                  <c:v>39691</c:v>
                </c:pt>
                <c:pt idx="33">
                  <c:v>39721</c:v>
                </c:pt>
                <c:pt idx="34">
                  <c:v>39752</c:v>
                </c:pt>
                <c:pt idx="35">
                  <c:v>39782</c:v>
                </c:pt>
                <c:pt idx="36">
                  <c:v>39813</c:v>
                </c:pt>
                <c:pt idx="37">
                  <c:v>39844</c:v>
                </c:pt>
                <c:pt idx="38">
                  <c:v>39872</c:v>
                </c:pt>
                <c:pt idx="39">
                  <c:v>39903</c:v>
                </c:pt>
                <c:pt idx="40">
                  <c:v>39933</c:v>
                </c:pt>
                <c:pt idx="41">
                  <c:v>39964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40117</c:v>
                </c:pt>
                <c:pt idx="47">
                  <c:v>40147</c:v>
                </c:pt>
                <c:pt idx="48">
                  <c:v>40178</c:v>
                </c:pt>
                <c:pt idx="49">
                  <c:v>40209</c:v>
                </c:pt>
                <c:pt idx="50">
                  <c:v>40237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40390</c:v>
                </c:pt>
                <c:pt idx="56">
                  <c:v>40421</c:v>
                </c:pt>
                <c:pt idx="57">
                  <c:v>40451</c:v>
                </c:pt>
                <c:pt idx="58">
                  <c:v>40482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40663</c:v>
                </c:pt>
                <c:pt idx="65">
                  <c:v>40694</c:v>
                </c:pt>
                <c:pt idx="66">
                  <c:v>40724</c:v>
                </c:pt>
                <c:pt idx="67">
                  <c:v>40755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40908</c:v>
                </c:pt>
                <c:pt idx="73">
                  <c:v>40939</c:v>
                </c:pt>
                <c:pt idx="74">
                  <c:v>40968</c:v>
                </c:pt>
                <c:pt idx="75">
                  <c:v>40999</c:v>
                </c:pt>
                <c:pt idx="76">
                  <c:v>41029</c:v>
                </c:pt>
                <c:pt idx="77">
                  <c:v>41060</c:v>
                </c:pt>
                <c:pt idx="78">
                  <c:v>41090</c:v>
                </c:pt>
                <c:pt idx="79">
                  <c:v>41121</c:v>
                </c:pt>
                <c:pt idx="80">
                  <c:v>41152</c:v>
                </c:pt>
                <c:pt idx="81">
                  <c:v>41182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41364</c:v>
                </c:pt>
                <c:pt idx="88">
                  <c:v>41394</c:v>
                </c:pt>
                <c:pt idx="89">
                  <c:v>41425</c:v>
                </c:pt>
                <c:pt idx="90">
                  <c:v>41455</c:v>
                </c:pt>
                <c:pt idx="91">
                  <c:v>41486</c:v>
                </c:pt>
                <c:pt idx="92">
                  <c:v>41517</c:v>
                </c:pt>
                <c:pt idx="93">
                  <c:v>41547</c:v>
                </c:pt>
                <c:pt idx="94">
                  <c:v>41578</c:v>
                </c:pt>
                <c:pt idx="95">
                  <c:v>41608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41790</c:v>
                </c:pt>
                <c:pt idx="102">
                  <c:v>41820</c:v>
                </c:pt>
                <c:pt idx="103">
                  <c:v>41851</c:v>
                </c:pt>
                <c:pt idx="104">
                  <c:v>41882</c:v>
                </c:pt>
                <c:pt idx="105">
                  <c:v>41912</c:v>
                </c:pt>
                <c:pt idx="106">
                  <c:v>41943</c:v>
                </c:pt>
                <c:pt idx="107">
                  <c:v>41973</c:v>
                </c:pt>
                <c:pt idx="108">
                  <c:v>42004</c:v>
                </c:pt>
                <c:pt idx="109">
                  <c:v>42035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42155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42308</c:v>
                </c:pt>
                <c:pt idx="119">
                  <c:v>42338</c:v>
                </c:pt>
                <c:pt idx="120">
                  <c:v>42369</c:v>
                </c:pt>
                <c:pt idx="121">
                  <c:v>42400</c:v>
                </c:pt>
                <c:pt idx="122">
                  <c:v>42429</c:v>
                </c:pt>
                <c:pt idx="123">
                  <c:v>42460</c:v>
                </c:pt>
                <c:pt idx="124">
                  <c:v>42490</c:v>
                </c:pt>
                <c:pt idx="125">
                  <c:v>42521</c:v>
                </c:pt>
                <c:pt idx="126">
                  <c:v>42551</c:v>
                </c:pt>
                <c:pt idx="127">
                  <c:v>42582</c:v>
                </c:pt>
                <c:pt idx="128">
                  <c:v>42613</c:v>
                </c:pt>
                <c:pt idx="129">
                  <c:v>42643</c:v>
                </c:pt>
                <c:pt idx="130">
                  <c:v>42674</c:v>
                </c:pt>
                <c:pt idx="131">
                  <c:v>42704</c:v>
                </c:pt>
                <c:pt idx="132">
                  <c:v>42735</c:v>
                </c:pt>
                <c:pt idx="133">
                  <c:v>42766</c:v>
                </c:pt>
                <c:pt idx="134">
                  <c:v>42794</c:v>
                </c:pt>
                <c:pt idx="135">
                  <c:v>42825</c:v>
                </c:pt>
                <c:pt idx="136">
                  <c:v>42855</c:v>
                </c:pt>
                <c:pt idx="137">
                  <c:v>42886</c:v>
                </c:pt>
                <c:pt idx="138">
                  <c:v>42916</c:v>
                </c:pt>
                <c:pt idx="139">
                  <c:v>42947</c:v>
                </c:pt>
                <c:pt idx="140">
                  <c:v>42978</c:v>
                </c:pt>
                <c:pt idx="141">
                  <c:v>43008</c:v>
                </c:pt>
                <c:pt idx="142">
                  <c:v>43039</c:v>
                </c:pt>
                <c:pt idx="143">
                  <c:v>43069</c:v>
                </c:pt>
                <c:pt idx="144">
                  <c:v>43100</c:v>
                </c:pt>
                <c:pt idx="145">
                  <c:v>43131</c:v>
                </c:pt>
                <c:pt idx="146">
                  <c:v>43159</c:v>
                </c:pt>
                <c:pt idx="147">
                  <c:v>43190</c:v>
                </c:pt>
                <c:pt idx="148">
                  <c:v>43220</c:v>
                </c:pt>
                <c:pt idx="149">
                  <c:v>43251</c:v>
                </c:pt>
                <c:pt idx="150">
                  <c:v>43281</c:v>
                </c:pt>
                <c:pt idx="151">
                  <c:v>43312</c:v>
                </c:pt>
                <c:pt idx="152">
                  <c:v>43343</c:v>
                </c:pt>
                <c:pt idx="153">
                  <c:v>43373</c:v>
                </c:pt>
                <c:pt idx="154">
                  <c:v>43404</c:v>
                </c:pt>
                <c:pt idx="155">
                  <c:v>43434</c:v>
                </c:pt>
                <c:pt idx="156">
                  <c:v>43465</c:v>
                </c:pt>
                <c:pt idx="157">
                  <c:v>43496</c:v>
                </c:pt>
                <c:pt idx="158">
                  <c:v>43524</c:v>
                </c:pt>
                <c:pt idx="159">
                  <c:v>43555</c:v>
                </c:pt>
                <c:pt idx="160">
                  <c:v>43585</c:v>
                </c:pt>
                <c:pt idx="161">
                  <c:v>43616</c:v>
                </c:pt>
              </c:numCache>
            </c:numRef>
          </c:cat>
          <c:val>
            <c:numRef>
              <c:f>'Gráfico 10'!$B$4:$B$165</c:f>
              <c:numCache>
                <c:formatCode>0.00</c:formatCode>
                <c:ptCount val="162"/>
                <c:pt idx="0">
                  <c:v>14.16514731735899</c:v>
                </c:pt>
                <c:pt idx="1">
                  <c:v>14.105249618768658</c:v>
                </c:pt>
                <c:pt idx="2">
                  <c:v>13.877611524351703</c:v>
                </c:pt>
                <c:pt idx="3">
                  <c:v>13.712109556119229</c:v>
                </c:pt>
                <c:pt idx="4">
                  <c:v>13.951359969745596</c:v>
                </c:pt>
                <c:pt idx="5">
                  <c:v>15.585540099694217</c:v>
                </c:pt>
                <c:pt idx="6">
                  <c:v>15.073165977311872</c:v>
                </c:pt>
                <c:pt idx="7">
                  <c:v>14.755944950628765</c:v>
                </c:pt>
                <c:pt idx="8">
                  <c:v>14.554291245338105</c:v>
                </c:pt>
                <c:pt idx="9">
                  <c:v>15.225946627709039</c:v>
                </c:pt>
                <c:pt idx="10">
                  <c:v>14.692958970082698</c:v>
                </c:pt>
                <c:pt idx="11">
                  <c:v>14.945858469238765</c:v>
                </c:pt>
                <c:pt idx="12">
                  <c:v>13.777480414400952</c:v>
                </c:pt>
                <c:pt idx="13">
                  <c:v>14.018058040951594</c:v>
                </c:pt>
                <c:pt idx="14">
                  <c:v>14.336557546009347</c:v>
                </c:pt>
                <c:pt idx="15">
                  <c:v>13.57692050979044</c:v>
                </c:pt>
                <c:pt idx="16">
                  <c:v>13.84445779851236</c:v>
                </c:pt>
                <c:pt idx="17">
                  <c:v>12.295545557480242</c:v>
                </c:pt>
                <c:pt idx="18">
                  <c:v>12.526356808648933</c:v>
                </c:pt>
                <c:pt idx="19">
                  <c:v>12.338225922682996</c:v>
                </c:pt>
                <c:pt idx="20">
                  <c:v>12.710056679995345</c:v>
                </c:pt>
                <c:pt idx="21">
                  <c:v>12.071331122762095</c:v>
                </c:pt>
                <c:pt idx="22">
                  <c:v>11.797837604113058</c:v>
                </c:pt>
                <c:pt idx="23">
                  <c:v>11.684244374820089</c:v>
                </c:pt>
                <c:pt idx="24">
                  <c:v>11.773670206865646</c:v>
                </c:pt>
                <c:pt idx="25">
                  <c:v>11.709151742278843</c:v>
                </c:pt>
                <c:pt idx="26">
                  <c:v>11.511496700768337</c:v>
                </c:pt>
                <c:pt idx="27">
                  <c:v>11.817788465274537</c:v>
                </c:pt>
                <c:pt idx="28">
                  <c:v>11.712751659950467</c:v>
                </c:pt>
                <c:pt idx="29">
                  <c:v>11.908657317250709</c:v>
                </c:pt>
                <c:pt idx="30">
                  <c:v>12.015872810493546</c:v>
                </c:pt>
                <c:pt idx="31">
                  <c:v>12.230925641368366</c:v>
                </c:pt>
                <c:pt idx="32">
                  <c:v>11.945250218212029</c:v>
                </c:pt>
                <c:pt idx="33">
                  <c:v>13.44245073578859</c:v>
                </c:pt>
                <c:pt idx="34">
                  <c:v>14.817928005729057</c:v>
                </c:pt>
                <c:pt idx="35">
                  <c:v>15.705914592380685</c:v>
                </c:pt>
                <c:pt idx="36">
                  <c:v>15.906208778241879</c:v>
                </c:pt>
                <c:pt idx="37">
                  <c:v>15.743629425681579</c:v>
                </c:pt>
                <c:pt idx="38">
                  <c:v>16.443868908471739</c:v>
                </c:pt>
                <c:pt idx="39">
                  <c:v>15.598375453235029</c:v>
                </c:pt>
                <c:pt idx="40">
                  <c:v>15.125989137456584</c:v>
                </c:pt>
                <c:pt idx="41">
                  <c:v>14.357941751118688</c:v>
                </c:pt>
                <c:pt idx="42">
                  <c:v>14.068508823365406</c:v>
                </c:pt>
                <c:pt idx="43">
                  <c:v>13.482100691015868</c:v>
                </c:pt>
                <c:pt idx="44">
                  <c:v>13.077204571603465</c:v>
                </c:pt>
                <c:pt idx="45">
                  <c:v>11.422898910641448</c:v>
                </c:pt>
                <c:pt idx="46">
                  <c:v>10.390608066162594</c:v>
                </c:pt>
                <c:pt idx="47">
                  <c:v>9.6939447020831526</c:v>
                </c:pt>
                <c:pt idx="48">
                  <c:v>9.4224289179740683</c:v>
                </c:pt>
                <c:pt idx="49">
                  <c:v>9.7971751567755607</c:v>
                </c:pt>
                <c:pt idx="50">
                  <c:v>9.4011141437825394</c:v>
                </c:pt>
                <c:pt idx="51">
                  <c:v>9.6028600684702248</c:v>
                </c:pt>
                <c:pt idx="52">
                  <c:v>9.792139483735804</c:v>
                </c:pt>
                <c:pt idx="53">
                  <c:v>10.52581200840141</c:v>
                </c:pt>
                <c:pt idx="54">
                  <c:v>10.494869786882882</c:v>
                </c:pt>
                <c:pt idx="55">
                  <c:v>10.578560010578231</c:v>
                </c:pt>
                <c:pt idx="56">
                  <c:v>10.647430116456068</c:v>
                </c:pt>
                <c:pt idx="57">
                  <c:v>10.940133030957208</c:v>
                </c:pt>
                <c:pt idx="58">
                  <c:v>11.233610299833106</c:v>
                </c:pt>
                <c:pt idx="59">
                  <c:v>11.447622270639659</c:v>
                </c:pt>
                <c:pt idx="60">
                  <c:v>11.593271873972785</c:v>
                </c:pt>
                <c:pt idx="61">
                  <c:v>11.428486828097327</c:v>
                </c:pt>
                <c:pt idx="62">
                  <c:v>11.712835936276567</c:v>
                </c:pt>
                <c:pt idx="63">
                  <c:v>11.795435413419398</c:v>
                </c:pt>
                <c:pt idx="64">
                  <c:v>11.892932932143793</c:v>
                </c:pt>
                <c:pt idx="65">
                  <c:v>11.83</c:v>
                </c:pt>
                <c:pt idx="66">
                  <c:v>11.892137747698886</c:v>
                </c:pt>
                <c:pt idx="67">
                  <c:v>12.010701536940669</c:v>
                </c:pt>
                <c:pt idx="68">
                  <c:v>12.251858150755657</c:v>
                </c:pt>
                <c:pt idx="69">
                  <c:v>12.968216714729342</c:v>
                </c:pt>
                <c:pt idx="70">
                  <c:v>12.514985356150296</c:v>
                </c:pt>
                <c:pt idx="71">
                  <c:v>12.67519044957835</c:v>
                </c:pt>
                <c:pt idx="72">
                  <c:v>12.834973262876876</c:v>
                </c:pt>
                <c:pt idx="73">
                  <c:v>12.436139201404332</c:v>
                </c:pt>
                <c:pt idx="74">
                  <c:v>12.203528302141434</c:v>
                </c:pt>
                <c:pt idx="75">
                  <c:v>12.373188334863942</c:v>
                </c:pt>
                <c:pt idx="76">
                  <c:v>12.590195894057969</c:v>
                </c:pt>
                <c:pt idx="77">
                  <c:v>12.852830155471979</c:v>
                </c:pt>
                <c:pt idx="78">
                  <c:v>12.814603504473764</c:v>
                </c:pt>
                <c:pt idx="79">
                  <c:v>12.883154622285693</c:v>
                </c:pt>
                <c:pt idx="80">
                  <c:v>12.690709181744602</c:v>
                </c:pt>
                <c:pt idx="81">
                  <c:v>11.758421322121967</c:v>
                </c:pt>
                <c:pt idx="82">
                  <c:v>12.150412777067537</c:v>
                </c:pt>
                <c:pt idx="83">
                  <c:v>11.881673726545836</c:v>
                </c:pt>
                <c:pt idx="84">
                  <c:v>11.546769022659436</c:v>
                </c:pt>
                <c:pt idx="85">
                  <c:v>11.770960424642778</c:v>
                </c:pt>
                <c:pt idx="86">
                  <c:v>11.776017052239993</c:v>
                </c:pt>
                <c:pt idx="87">
                  <c:v>11.42152936503153</c:v>
                </c:pt>
                <c:pt idx="88">
                  <c:v>11.201209660127979</c:v>
                </c:pt>
                <c:pt idx="89">
                  <c:v>11.044109094675479</c:v>
                </c:pt>
                <c:pt idx="90">
                  <c:v>11.230364101279829</c:v>
                </c:pt>
                <c:pt idx="91">
                  <c:v>11.221812431353163</c:v>
                </c:pt>
                <c:pt idx="92">
                  <c:v>11.235831047432354</c:v>
                </c:pt>
                <c:pt idx="93">
                  <c:v>10.972583328361265</c:v>
                </c:pt>
                <c:pt idx="94">
                  <c:v>10.932800079967155</c:v>
                </c:pt>
                <c:pt idx="95">
                  <c:v>11.021465290876293</c:v>
                </c:pt>
                <c:pt idx="96">
                  <c:v>11.324675541751647</c:v>
                </c:pt>
                <c:pt idx="97">
                  <c:v>11.613023016469578</c:v>
                </c:pt>
                <c:pt idx="98">
                  <c:v>11.573527151042599</c:v>
                </c:pt>
                <c:pt idx="99">
                  <c:v>11.461824707372388</c:v>
                </c:pt>
                <c:pt idx="100">
                  <c:v>11.515887933882</c:v>
                </c:pt>
                <c:pt idx="101">
                  <c:v>11.293188584884515</c:v>
                </c:pt>
                <c:pt idx="102">
                  <c:v>11.051547679311565</c:v>
                </c:pt>
                <c:pt idx="103">
                  <c:v>11.042383765715551</c:v>
                </c:pt>
                <c:pt idx="104">
                  <c:v>10.831788814016011</c:v>
                </c:pt>
                <c:pt idx="105">
                  <c:v>11.544318028751048</c:v>
                </c:pt>
                <c:pt idx="106">
                  <c:v>11.630145120283302</c:v>
                </c:pt>
                <c:pt idx="107">
                  <c:v>11.639752886899959</c:v>
                </c:pt>
                <c:pt idx="108">
                  <c:v>11.842323006732588</c:v>
                </c:pt>
                <c:pt idx="109">
                  <c:v>11.778594174549987</c:v>
                </c:pt>
                <c:pt idx="110">
                  <c:v>12.61555091326175</c:v>
                </c:pt>
                <c:pt idx="111">
                  <c:v>13.820579340004421</c:v>
                </c:pt>
                <c:pt idx="112">
                  <c:v>13.599182584392864</c:v>
                </c:pt>
                <c:pt idx="113">
                  <c:v>14.029129434524332</c:v>
                </c:pt>
                <c:pt idx="114">
                  <c:v>14.313958200391516</c:v>
                </c:pt>
                <c:pt idx="115">
                  <c:v>14.987254070555554</c:v>
                </c:pt>
                <c:pt idx="116">
                  <c:v>15.933844082150395</c:v>
                </c:pt>
                <c:pt idx="117">
                  <c:v>16.067287463221454</c:v>
                </c:pt>
                <c:pt idx="118">
                  <c:v>16.152412298943499</c:v>
                </c:pt>
                <c:pt idx="119">
                  <c:v>16.051433794129</c:v>
                </c:pt>
                <c:pt idx="120">
                  <c:v>16.071326646092668</c:v>
                </c:pt>
                <c:pt idx="121">
                  <c:v>16.404508239741897</c:v>
                </c:pt>
                <c:pt idx="122">
                  <c:v>15.826056479534754</c:v>
                </c:pt>
                <c:pt idx="123">
                  <c:v>14.188863896832686</c:v>
                </c:pt>
                <c:pt idx="124">
                  <c:v>14.248477565491854</c:v>
                </c:pt>
                <c:pt idx="125">
                  <c:v>14.246383539456975</c:v>
                </c:pt>
                <c:pt idx="126">
                  <c:v>13.798441510340007</c:v>
                </c:pt>
                <c:pt idx="127">
                  <c:v>13.328536545987495</c:v>
                </c:pt>
                <c:pt idx="128">
                  <c:v>13.145850975854296</c:v>
                </c:pt>
                <c:pt idx="129">
                  <c:v>12.749360047921252</c:v>
                </c:pt>
                <c:pt idx="130">
                  <c:v>12.56406324716567</c:v>
                </c:pt>
                <c:pt idx="131">
                  <c:v>12.543924596931408</c:v>
                </c:pt>
                <c:pt idx="132">
                  <c:v>12.017107910927958</c:v>
                </c:pt>
                <c:pt idx="133">
                  <c:v>11.572219153208525</c:v>
                </c:pt>
                <c:pt idx="134">
                  <c:v>11.339902479946765</c:v>
                </c:pt>
                <c:pt idx="135">
                  <c:v>11.723690211218265</c:v>
                </c:pt>
                <c:pt idx="136">
                  <c:v>11.573021047466394</c:v>
                </c:pt>
                <c:pt idx="137">
                  <c:v>11.225785480604044</c:v>
                </c:pt>
                <c:pt idx="138">
                  <c:v>11.398586584331643</c:v>
                </c:pt>
                <c:pt idx="139">
                  <c:v>10.892183666071496</c:v>
                </c:pt>
                <c:pt idx="140">
                  <c:v>10.619097660190956</c:v>
                </c:pt>
                <c:pt idx="141">
                  <c:v>10.466755750603642</c:v>
                </c:pt>
                <c:pt idx="142">
                  <c:v>10.591206124454734</c:v>
                </c:pt>
                <c:pt idx="143">
                  <c:v>10.236566850852768</c:v>
                </c:pt>
                <c:pt idx="144">
                  <c:v>10.289153941236847</c:v>
                </c:pt>
                <c:pt idx="145">
                  <c:v>10.056517789913904</c:v>
                </c:pt>
                <c:pt idx="146">
                  <c:v>10.00901193554872</c:v>
                </c:pt>
                <c:pt idx="147">
                  <c:v>9.7481507364650444</c:v>
                </c:pt>
                <c:pt idx="148">
                  <c:v>9.8941967288011821</c:v>
                </c:pt>
                <c:pt idx="149">
                  <c:v>10.039113809667608</c:v>
                </c:pt>
                <c:pt idx="150">
                  <c:v>10.305087328329959</c:v>
                </c:pt>
                <c:pt idx="151">
                  <c:v>10.491951</c:v>
                </c:pt>
                <c:pt idx="152">
                  <c:v>10.760251</c:v>
                </c:pt>
                <c:pt idx="153">
                  <c:v>10.515070999999999</c:v>
                </c:pt>
                <c:pt idx="154">
                  <c:v>10.061019999999999</c:v>
                </c:pt>
                <c:pt idx="155">
                  <c:v>10.111546978516461</c:v>
                </c:pt>
                <c:pt idx="156">
                  <c:v>9.8591383737505325</c:v>
                </c:pt>
                <c:pt idx="157">
                  <c:v>9.6608327067106661</c:v>
                </c:pt>
                <c:pt idx="158">
                  <c:v>9.690116999999999</c:v>
                </c:pt>
                <c:pt idx="159">
                  <c:v>9.791898999999999</c:v>
                </c:pt>
                <c:pt idx="160">
                  <c:v>9.7690509999999993</c:v>
                </c:pt>
                <c:pt idx="161">
                  <c:v>9.4398940000000007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'Gráfico 10'!$C$3</c:f>
              <c:strCache>
                <c:ptCount val="1"/>
                <c:pt idx="0">
                  <c:v>Selic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'Gráfico 10'!$A$4:$A$165</c:f>
              <c:numCache>
                <c:formatCode>mmm\-yy</c:formatCode>
                <c:ptCount val="162"/>
                <c:pt idx="0">
                  <c:v>38717</c:v>
                </c:pt>
                <c:pt idx="1">
                  <c:v>38748</c:v>
                </c:pt>
                <c:pt idx="2">
                  <c:v>38776</c:v>
                </c:pt>
                <c:pt idx="3">
                  <c:v>38807</c:v>
                </c:pt>
                <c:pt idx="4">
                  <c:v>38837</c:v>
                </c:pt>
                <c:pt idx="5">
                  <c:v>38868</c:v>
                </c:pt>
                <c:pt idx="6">
                  <c:v>38898</c:v>
                </c:pt>
                <c:pt idx="7">
                  <c:v>38929</c:v>
                </c:pt>
                <c:pt idx="8">
                  <c:v>38960</c:v>
                </c:pt>
                <c:pt idx="9">
                  <c:v>38990</c:v>
                </c:pt>
                <c:pt idx="10">
                  <c:v>39021</c:v>
                </c:pt>
                <c:pt idx="11">
                  <c:v>39051</c:v>
                </c:pt>
                <c:pt idx="12">
                  <c:v>39082</c:v>
                </c:pt>
                <c:pt idx="13">
                  <c:v>39113</c:v>
                </c:pt>
                <c:pt idx="14">
                  <c:v>39141</c:v>
                </c:pt>
                <c:pt idx="15">
                  <c:v>39172</c:v>
                </c:pt>
                <c:pt idx="16">
                  <c:v>39202</c:v>
                </c:pt>
                <c:pt idx="17">
                  <c:v>39233</c:v>
                </c:pt>
                <c:pt idx="18">
                  <c:v>39263</c:v>
                </c:pt>
                <c:pt idx="19">
                  <c:v>39294</c:v>
                </c:pt>
                <c:pt idx="20">
                  <c:v>39325</c:v>
                </c:pt>
                <c:pt idx="21">
                  <c:v>39355</c:v>
                </c:pt>
                <c:pt idx="22">
                  <c:v>39386</c:v>
                </c:pt>
                <c:pt idx="23">
                  <c:v>39416</c:v>
                </c:pt>
                <c:pt idx="24">
                  <c:v>39447</c:v>
                </c:pt>
                <c:pt idx="25">
                  <c:v>39478</c:v>
                </c:pt>
                <c:pt idx="26">
                  <c:v>39507</c:v>
                </c:pt>
                <c:pt idx="27">
                  <c:v>39538</c:v>
                </c:pt>
                <c:pt idx="28">
                  <c:v>39568</c:v>
                </c:pt>
                <c:pt idx="29">
                  <c:v>39599</c:v>
                </c:pt>
                <c:pt idx="30">
                  <c:v>39629</c:v>
                </c:pt>
                <c:pt idx="31">
                  <c:v>39660</c:v>
                </c:pt>
                <c:pt idx="32">
                  <c:v>39691</c:v>
                </c:pt>
                <c:pt idx="33">
                  <c:v>39721</c:v>
                </c:pt>
                <c:pt idx="34">
                  <c:v>39752</c:v>
                </c:pt>
                <c:pt idx="35">
                  <c:v>39782</c:v>
                </c:pt>
                <c:pt idx="36">
                  <c:v>39813</c:v>
                </c:pt>
                <c:pt idx="37">
                  <c:v>39844</c:v>
                </c:pt>
                <c:pt idx="38">
                  <c:v>39872</c:v>
                </c:pt>
                <c:pt idx="39">
                  <c:v>39903</c:v>
                </c:pt>
                <c:pt idx="40">
                  <c:v>39933</c:v>
                </c:pt>
                <c:pt idx="41">
                  <c:v>39964</c:v>
                </c:pt>
                <c:pt idx="42">
                  <c:v>39994</c:v>
                </c:pt>
                <c:pt idx="43">
                  <c:v>40025</c:v>
                </c:pt>
                <c:pt idx="44">
                  <c:v>40056</c:v>
                </c:pt>
                <c:pt idx="45">
                  <c:v>40086</c:v>
                </c:pt>
                <c:pt idx="46">
                  <c:v>40117</c:v>
                </c:pt>
                <c:pt idx="47">
                  <c:v>40147</c:v>
                </c:pt>
                <c:pt idx="48">
                  <c:v>40178</c:v>
                </c:pt>
                <c:pt idx="49">
                  <c:v>40209</c:v>
                </c:pt>
                <c:pt idx="50">
                  <c:v>40237</c:v>
                </c:pt>
                <c:pt idx="51">
                  <c:v>40268</c:v>
                </c:pt>
                <c:pt idx="52">
                  <c:v>40298</c:v>
                </c:pt>
                <c:pt idx="53">
                  <c:v>40329</c:v>
                </c:pt>
                <c:pt idx="54">
                  <c:v>40359</c:v>
                </c:pt>
                <c:pt idx="55">
                  <c:v>40390</c:v>
                </c:pt>
                <c:pt idx="56">
                  <c:v>40421</c:v>
                </c:pt>
                <c:pt idx="57">
                  <c:v>40451</c:v>
                </c:pt>
                <c:pt idx="58">
                  <c:v>40482</c:v>
                </c:pt>
                <c:pt idx="59">
                  <c:v>40512</c:v>
                </c:pt>
                <c:pt idx="60">
                  <c:v>40543</c:v>
                </c:pt>
                <c:pt idx="61">
                  <c:v>40574</c:v>
                </c:pt>
                <c:pt idx="62">
                  <c:v>40602</c:v>
                </c:pt>
                <c:pt idx="63">
                  <c:v>40633</c:v>
                </c:pt>
                <c:pt idx="64">
                  <c:v>40663</c:v>
                </c:pt>
                <c:pt idx="65">
                  <c:v>40694</c:v>
                </c:pt>
                <c:pt idx="66">
                  <c:v>40724</c:v>
                </c:pt>
                <c:pt idx="67">
                  <c:v>40755</c:v>
                </c:pt>
                <c:pt idx="68">
                  <c:v>40786</c:v>
                </c:pt>
                <c:pt idx="69">
                  <c:v>40816</c:v>
                </c:pt>
                <c:pt idx="70">
                  <c:v>40847</c:v>
                </c:pt>
                <c:pt idx="71">
                  <c:v>40877</c:v>
                </c:pt>
                <c:pt idx="72">
                  <c:v>40908</c:v>
                </c:pt>
                <c:pt idx="73">
                  <c:v>40939</c:v>
                </c:pt>
                <c:pt idx="74">
                  <c:v>40968</c:v>
                </c:pt>
                <c:pt idx="75">
                  <c:v>40999</c:v>
                </c:pt>
                <c:pt idx="76">
                  <c:v>41029</c:v>
                </c:pt>
                <c:pt idx="77">
                  <c:v>41060</c:v>
                </c:pt>
                <c:pt idx="78">
                  <c:v>41090</c:v>
                </c:pt>
                <c:pt idx="79">
                  <c:v>41121</c:v>
                </c:pt>
                <c:pt idx="80">
                  <c:v>41152</c:v>
                </c:pt>
                <c:pt idx="81">
                  <c:v>41182</c:v>
                </c:pt>
                <c:pt idx="82">
                  <c:v>41213</c:v>
                </c:pt>
                <c:pt idx="83">
                  <c:v>41243</c:v>
                </c:pt>
                <c:pt idx="84">
                  <c:v>41274</c:v>
                </c:pt>
                <c:pt idx="85">
                  <c:v>41305</c:v>
                </c:pt>
                <c:pt idx="86">
                  <c:v>41333</c:v>
                </c:pt>
                <c:pt idx="87">
                  <c:v>41364</c:v>
                </c:pt>
                <c:pt idx="88">
                  <c:v>41394</c:v>
                </c:pt>
                <c:pt idx="89">
                  <c:v>41425</c:v>
                </c:pt>
                <c:pt idx="90">
                  <c:v>41455</c:v>
                </c:pt>
                <c:pt idx="91">
                  <c:v>41486</c:v>
                </c:pt>
                <c:pt idx="92">
                  <c:v>41517</c:v>
                </c:pt>
                <c:pt idx="93">
                  <c:v>41547</c:v>
                </c:pt>
                <c:pt idx="94">
                  <c:v>41578</c:v>
                </c:pt>
                <c:pt idx="95">
                  <c:v>41608</c:v>
                </c:pt>
                <c:pt idx="96">
                  <c:v>41639</c:v>
                </c:pt>
                <c:pt idx="97">
                  <c:v>41670</c:v>
                </c:pt>
                <c:pt idx="98">
                  <c:v>41698</c:v>
                </c:pt>
                <c:pt idx="99">
                  <c:v>41729</c:v>
                </c:pt>
                <c:pt idx="100">
                  <c:v>41759</c:v>
                </c:pt>
                <c:pt idx="101">
                  <c:v>41790</c:v>
                </c:pt>
                <c:pt idx="102">
                  <c:v>41820</c:v>
                </c:pt>
                <c:pt idx="103">
                  <c:v>41851</c:v>
                </c:pt>
                <c:pt idx="104">
                  <c:v>41882</c:v>
                </c:pt>
                <c:pt idx="105">
                  <c:v>41912</c:v>
                </c:pt>
                <c:pt idx="106">
                  <c:v>41943</c:v>
                </c:pt>
                <c:pt idx="107">
                  <c:v>41973</c:v>
                </c:pt>
                <c:pt idx="108">
                  <c:v>42004</c:v>
                </c:pt>
                <c:pt idx="109">
                  <c:v>42035</c:v>
                </c:pt>
                <c:pt idx="110">
                  <c:v>42062</c:v>
                </c:pt>
                <c:pt idx="111">
                  <c:v>42094</c:v>
                </c:pt>
                <c:pt idx="112">
                  <c:v>42124</c:v>
                </c:pt>
                <c:pt idx="113">
                  <c:v>42155</c:v>
                </c:pt>
                <c:pt idx="114">
                  <c:v>42185</c:v>
                </c:pt>
                <c:pt idx="115">
                  <c:v>42216</c:v>
                </c:pt>
                <c:pt idx="116">
                  <c:v>42247</c:v>
                </c:pt>
                <c:pt idx="117">
                  <c:v>42277</c:v>
                </c:pt>
                <c:pt idx="118">
                  <c:v>42308</c:v>
                </c:pt>
                <c:pt idx="119">
                  <c:v>42338</c:v>
                </c:pt>
                <c:pt idx="120">
                  <c:v>42369</c:v>
                </c:pt>
                <c:pt idx="121">
                  <c:v>42400</c:v>
                </c:pt>
                <c:pt idx="122">
                  <c:v>42429</c:v>
                </c:pt>
                <c:pt idx="123">
                  <c:v>42460</c:v>
                </c:pt>
                <c:pt idx="124">
                  <c:v>42490</c:v>
                </c:pt>
                <c:pt idx="125">
                  <c:v>42521</c:v>
                </c:pt>
                <c:pt idx="126">
                  <c:v>42551</c:v>
                </c:pt>
                <c:pt idx="127">
                  <c:v>42582</c:v>
                </c:pt>
                <c:pt idx="128">
                  <c:v>42613</c:v>
                </c:pt>
                <c:pt idx="129">
                  <c:v>42643</c:v>
                </c:pt>
                <c:pt idx="130">
                  <c:v>42674</c:v>
                </c:pt>
                <c:pt idx="131">
                  <c:v>42704</c:v>
                </c:pt>
                <c:pt idx="132">
                  <c:v>42735</c:v>
                </c:pt>
                <c:pt idx="133">
                  <c:v>42766</c:v>
                </c:pt>
                <c:pt idx="134">
                  <c:v>42794</c:v>
                </c:pt>
                <c:pt idx="135">
                  <c:v>42825</c:v>
                </c:pt>
                <c:pt idx="136">
                  <c:v>42855</c:v>
                </c:pt>
                <c:pt idx="137">
                  <c:v>42886</c:v>
                </c:pt>
                <c:pt idx="138">
                  <c:v>42916</c:v>
                </c:pt>
                <c:pt idx="139">
                  <c:v>42947</c:v>
                </c:pt>
                <c:pt idx="140">
                  <c:v>42978</c:v>
                </c:pt>
                <c:pt idx="141">
                  <c:v>43008</c:v>
                </c:pt>
                <c:pt idx="142">
                  <c:v>43039</c:v>
                </c:pt>
                <c:pt idx="143">
                  <c:v>43069</c:v>
                </c:pt>
                <c:pt idx="144">
                  <c:v>43100</c:v>
                </c:pt>
                <c:pt idx="145">
                  <c:v>43131</c:v>
                </c:pt>
                <c:pt idx="146">
                  <c:v>43159</c:v>
                </c:pt>
                <c:pt idx="147">
                  <c:v>43190</c:v>
                </c:pt>
                <c:pt idx="148">
                  <c:v>43220</c:v>
                </c:pt>
                <c:pt idx="149">
                  <c:v>43251</c:v>
                </c:pt>
                <c:pt idx="150">
                  <c:v>43281</c:v>
                </c:pt>
                <c:pt idx="151">
                  <c:v>43312</c:v>
                </c:pt>
                <c:pt idx="152">
                  <c:v>43343</c:v>
                </c:pt>
                <c:pt idx="153">
                  <c:v>43373</c:v>
                </c:pt>
                <c:pt idx="154">
                  <c:v>43404</c:v>
                </c:pt>
                <c:pt idx="155">
                  <c:v>43434</c:v>
                </c:pt>
                <c:pt idx="156">
                  <c:v>43465</c:v>
                </c:pt>
                <c:pt idx="157">
                  <c:v>43496</c:v>
                </c:pt>
                <c:pt idx="158">
                  <c:v>43524</c:v>
                </c:pt>
                <c:pt idx="159">
                  <c:v>43555</c:v>
                </c:pt>
                <c:pt idx="160">
                  <c:v>43585</c:v>
                </c:pt>
                <c:pt idx="161">
                  <c:v>43616</c:v>
                </c:pt>
              </c:numCache>
            </c:numRef>
          </c:cat>
          <c:val>
            <c:numRef>
              <c:f>'Gráfico 10'!$C$4:$C$165</c:f>
              <c:numCache>
                <c:formatCode>0.00</c:formatCode>
                <c:ptCount val="162"/>
                <c:pt idx="0">
                  <c:v>18</c:v>
                </c:pt>
                <c:pt idx="1">
                  <c:v>17.25</c:v>
                </c:pt>
                <c:pt idx="2">
                  <c:v>17.25</c:v>
                </c:pt>
                <c:pt idx="3">
                  <c:v>16.5</c:v>
                </c:pt>
                <c:pt idx="4">
                  <c:v>15.75</c:v>
                </c:pt>
                <c:pt idx="5">
                  <c:v>15.75</c:v>
                </c:pt>
                <c:pt idx="6">
                  <c:v>15.25</c:v>
                </c:pt>
                <c:pt idx="7">
                  <c:v>14.75</c:v>
                </c:pt>
                <c:pt idx="8">
                  <c:v>14.25</c:v>
                </c:pt>
                <c:pt idx="9">
                  <c:v>14.25</c:v>
                </c:pt>
                <c:pt idx="10">
                  <c:v>13.75</c:v>
                </c:pt>
                <c:pt idx="11">
                  <c:v>13.25</c:v>
                </c:pt>
                <c:pt idx="12">
                  <c:v>13.25</c:v>
                </c:pt>
                <c:pt idx="13">
                  <c:v>13</c:v>
                </c:pt>
                <c:pt idx="14">
                  <c:v>13</c:v>
                </c:pt>
                <c:pt idx="15">
                  <c:v>12.75</c:v>
                </c:pt>
                <c:pt idx="16">
                  <c:v>12.5</c:v>
                </c:pt>
                <c:pt idx="17">
                  <c:v>12.5</c:v>
                </c:pt>
                <c:pt idx="18">
                  <c:v>12</c:v>
                </c:pt>
                <c:pt idx="19">
                  <c:v>11.5</c:v>
                </c:pt>
                <c:pt idx="20">
                  <c:v>11.5</c:v>
                </c:pt>
                <c:pt idx="21">
                  <c:v>11.25</c:v>
                </c:pt>
                <c:pt idx="22">
                  <c:v>11.25</c:v>
                </c:pt>
                <c:pt idx="23">
                  <c:v>11.25</c:v>
                </c:pt>
                <c:pt idx="24">
                  <c:v>11.25</c:v>
                </c:pt>
                <c:pt idx="25">
                  <c:v>11.25</c:v>
                </c:pt>
                <c:pt idx="26">
                  <c:v>11.25</c:v>
                </c:pt>
                <c:pt idx="27">
                  <c:v>11.25</c:v>
                </c:pt>
                <c:pt idx="28">
                  <c:v>11.75</c:v>
                </c:pt>
                <c:pt idx="29">
                  <c:v>11.75</c:v>
                </c:pt>
                <c:pt idx="30">
                  <c:v>12.25</c:v>
                </c:pt>
                <c:pt idx="31">
                  <c:v>13</c:v>
                </c:pt>
                <c:pt idx="32">
                  <c:v>13</c:v>
                </c:pt>
                <c:pt idx="33">
                  <c:v>13.75</c:v>
                </c:pt>
                <c:pt idx="34">
                  <c:v>13.75</c:v>
                </c:pt>
                <c:pt idx="35">
                  <c:v>13.75</c:v>
                </c:pt>
                <c:pt idx="36">
                  <c:v>13.75</c:v>
                </c:pt>
                <c:pt idx="37">
                  <c:v>12.75</c:v>
                </c:pt>
                <c:pt idx="38">
                  <c:v>12.75</c:v>
                </c:pt>
                <c:pt idx="39">
                  <c:v>11.25</c:v>
                </c:pt>
                <c:pt idx="40">
                  <c:v>10.25</c:v>
                </c:pt>
                <c:pt idx="41">
                  <c:v>10.25</c:v>
                </c:pt>
                <c:pt idx="42">
                  <c:v>9.25</c:v>
                </c:pt>
                <c:pt idx="43">
                  <c:v>8.75</c:v>
                </c:pt>
                <c:pt idx="44">
                  <c:v>8.75</c:v>
                </c:pt>
                <c:pt idx="45">
                  <c:v>8.75</c:v>
                </c:pt>
                <c:pt idx="46">
                  <c:v>8.75</c:v>
                </c:pt>
                <c:pt idx="47">
                  <c:v>8.75</c:v>
                </c:pt>
                <c:pt idx="48">
                  <c:v>8.75</c:v>
                </c:pt>
                <c:pt idx="49">
                  <c:v>8.75</c:v>
                </c:pt>
                <c:pt idx="50">
                  <c:v>8.75</c:v>
                </c:pt>
                <c:pt idx="51">
                  <c:v>8.75</c:v>
                </c:pt>
                <c:pt idx="52">
                  <c:v>9.5</c:v>
                </c:pt>
                <c:pt idx="53">
                  <c:v>9.5</c:v>
                </c:pt>
                <c:pt idx="54">
                  <c:v>10.25</c:v>
                </c:pt>
                <c:pt idx="55">
                  <c:v>10.75</c:v>
                </c:pt>
                <c:pt idx="56">
                  <c:v>10.75</c:v>
                </c:pt>
                <c:pt idx="57">
                  <c:v>10.75</c:v>
                </c:pt>
                <c:pt idx="58">
                  <c:v>10.75</c:v>
                </c:pt>
                <c:pt idx="59">
                  <c:v>10.75</c:v>
                </c:pt>
                <c:pt idx="60">
                  <c:v>10.75</c:v>
                </c:pt>
                <c:pt idx="61">
                  <c:v>11.25</c:v>
                </c:pt>
                <c:pt idx="62">
                  <c:v>11.25</c:v>
                </c:pt>
                <c:pt idx="63">
                  <c:v>11.75</c:v>
                </c:pt>
                <c:pt idx="64">
                  <c:v>12</c:v>
                </c:pt>
                <c:pt idx="65">
                  <c:v>12</c:v>
                </c:pt>
                <c:pt idx="66">
                  <c:v>12.25</c:v>
                </c:pt>
                <c:pt idx="67">
                  <c:v>12.5</c:v>
                </c:pt>
                <c:pt idx="68">
                  <c:v>12.5</c:v>
                </c:pt>
                <c:pt idx="69">
                  <c:v>12</c:v>
                </c:pt>
                <c:pt idx="70">
                  <c:v>11.5</c:v>
                </c:pt>
                <c:pt idx="71">
                  <c:v>11.5</c:v>
                </c:pt>
                <c:pt idx="72">
                  <c:v>11</c:v>
                </c:pt>
                <c:pt idx="73">
                  <c:v>10.5</c:v>
                </c:pt>
                <c:pt idx="74">
                  <c:v>10.5</c:v>
                </c:pt>
                <c:pt idx="75">
                  <c:v>9.75</c:v>
                </c:pt>
                <c:pt idx="76">
                  <c:v>9</c:v>
                </c:pt>
                <c:pt idx="77">
                  <c:v>8.5</c:v>
                </c:pt>
                <c:pt idx="78">
                  <c:v>8.5</c:v>
                </c:pt>
                <c:pt idx="79">
                  <c:v>8</c:v>
                </c:pt>
                <c:pt idx="80">
                  <c:v>7.5</c:v>
                </c:pt>
                <c:pt idx="81">
                  <c:v>7.5</c:v>
                </c:pt>
                <c:pt idx="82">
                  <c:v>7.25</c:v>
                </c:pt>
                <c:pt idx="83">
                  <c:v>7.25</c:v>
                </c:pt>
                <c:pt idx="84">
                  <c:v>7.25</c:v>
                </c:pt>
                <c:pt idx="85">
                  <c:v>7.25</c:v>
                </c:pt>
                <c:pt idx="86">
                  <c:v>7.25</c:v>
                </c:pt>
                <c:pt idx="87">
                  <c:v>7.25</c:v>
                </c:pt>
                <c:pt idx="88">
                  <c:v>7.5</c:v>
                </c:pt>
                <c:pt idx="89">
                  <c:v>8</c:v>
                </c:pt>
                <c:pt idx="90">
                  <c:v>8</c:v>
                </c:pt>
                <c:pt idx="91">
                  <c:v>8.5</c:v>
                </c:pt>
                <c:pt idx="92">
                  <c:v>9</c:v>
                </c:pt>
                <c:pt idx="93">
                  <c:v>9</c:v>
                </c:pt>
                <c:pt idx="94">
                  <c:v>9.5</c:v>
                </c:pt>
                <c:pt idx="95">
                  <c:v>10</c:v>
                </c:pt>
                <c:pt idx="96">
                  <c:v>10</c:v>
                </c:pt>
                <c:pt idx="97">
                  <c:v>10.5</c:v>
                </c:pt>
                <c:pt idx="98">
                  <c:v>10.75</c:v>
                </c:pt>
                <c:pt idx="99">
                  <c:v>10.75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11.25</c:v>
                </c:pt>
                <c:pt idx="107">
                  <c:v>11.25</c:v>
                </c:pt>
                <c:pt idx="108">
                  <c:v>11.75</c:v>
                </c:pt>
                <c:pt idx="109">
                  <c:v>12.25</c:v>
                </c:pt>
                <c:pt idx="110">
                  <c:v>12.25</c:v>
                </c:pt>
                <c:pt idx="111">
                  <c:v>12.75</c:v>
                </c:pt>
                <c:pt idx="112">
                  <c:v>13.25</c:v>
                </c:pt>
                <c:pt idx="113">
                  <c:v>13.75</c:v>
                </c:pt>
                <c:pt idx="114">
                  <c:v>14.25</c:v>
                </c:pt>
                <c:pt idx="115">
                  <c:v>14.25</c:v>
                </c:pt>
                <c:pt idx="116">
                  <c:v>14.25</c:v>
                </c:pt>
                <c:pt idx="117">
                  <c:v>14.25</c:v>
                </c:pt>
                <c:pt idx="118">
                  <c:v>14.25</c:v>
                </c:pt>
                <c:pt idx="119">
                  <c:v>14.25</c:v>
                </c:pt>
                <c:pt idx="120">
                  <c:v>14.25</c:v>
                </c:pt>
                <c:pt idx="121">
                  <c:v>14.25</c:v>
                </c:pt>
                <c:pt idx="122">
                  <c:v>14.25</c:v>
                </c:pt>
                <c:pt idx="123">
                  <c:v>14.25</c:v>
                </c:pt>
                <c:pt idx="124">
                  <c:v>14.25</c:v>
                </c:pt>
                <c:pt idx="125">
                  <c:v>14.25</c:v>
                </c:pt>
                <c:pt idx="126">
                  <c:v>14.25</c:v>
                </c:pt>
                <c:pt idx="127">
                  <c:v>14.25</c:v>
                </c:pt>
                <c:pt idx="128">
                  <c:v>14.25</c:v>
                </c:pt>
                <c:pt idx="129">
                  <c:v>14.25</c:v>
                </c:pt>
                <c:pt idx="130">
                  <c:v>14</c:v>
                </c:pt>
                <c:pt idx="131">
                  <c:v>14</c:v>
                </c:pt>
                <c:pt idx="132">
                  <c:v>13.75</c:v>
                </c:pt>
                <c:pt idx="133">
                  <c:v>13</c:v>
                </c:pt>
                <c:pt idx="134">
                  <c:v>12.25</c:v>
                </c:pt>
                <c:pt idx="135">
                  <c:v>12.25</c:v>
                </c:pt>
                <c:pt idx="136">
                  <c:v>11.25</c:v>
                </c:pt>
                <c:pt idx="137">
                  <c:v>11.25</c:v>
                </c:pt>
                <c:pt idx="138">
                  <c:v>10.25</c:v>
                </c:pt>
                <c:pt idx="139">
                  <c:v>9.25</c:v>
                </c:pt>
                <c:pt idx="140">
                  <c:v>9.25</c:v>
                </c:pt>
                <c:pt idx="141">
                  <c:v>8.25</c:v>
                </c:pt>
                <c:pt idx="142">
                  <c:v>7.5</c:v>
                </c:pt>
                <c:pt idx="143">
                  <c:v>7.5</c:v>
                </c:pt>
                <c:pt idx="144">
                  <c:v>7</c:v>
                </c:pt>
                <c:pt idx="145">
                  <c:v>7</c:v>
                </c:pt>
                <c:pt idx="146">
                  <c:v>6.75</c:v>
                </c:pt>
                <c:pt idx="147">
                  <c:v>6.5</c:v>
                </c:pt>
                <c:pt idx="148">
                  <c:v>6.5</c:v>
                </c:pt>
                <c:pt idx="149">
                  <c:v>6.5</c:v>
                </c:pt>
                <c:pt idx="150">
                  <c:v>6.5</c:v>
                </c:pt>
                <c:pt idx="151">
                  <c:v>6.5</c:v>
                </c:pt>
                <c:pt idx="152">
                  <c:v>6.5</c:v>
                </c:pt>
                <c:pt idx="153">
                  <c:v>6.5</c:v>
                </c:pt>
                <c:pt idx="154">
                  <c:v>6.5</c:v>
                </c:pt>
                <c:pt idx="155">
                  <c:v>6.5</c:v>
                </c:pt>
                <c:pt idx="156">
                  <c:v>6.5</c:v>
                </c:pt>
                <c:pt idx="157">
                  <c:v>6.5</c:v>
                </c:pt>
                <c:pt idx="158">
                  <c:v>6.5</c:v>
                </c:pt>
                <c:pt idx="159">
                  <c:v>6.5</c:v>
                </c:pt>
                <c:pt idx="160">
                  <c:v>6.5</c:v>
                </c:pt>
                <c:pt idx="161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585664"/>
        <c:axId val="328586224"/>
      </c:lineChart>
      <c:dateAx>
        <c:axId val="328585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/>
            </a:pPr>
            <a:endParaRPr lang="pt-BR"/>
          </a:p>
        </c:txPr>
        <c:crossAx val="328586224"/>
        <c:crosses val="autoZero"/>
        <c:auto val="1"/>
        <c:lblOffset val="100"/>
        <c:baseTimeUnit val="months"/>
        <c:majorUnit val="8"/>
        <c:majorTimeUnit val="months"/>
      </c:dateAx>
      <c:valAx>
        <c:axId val="328586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28585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751424242035539E-2"/>
          <c:y val="0.86412265770529706"/>
          <c:w val="0.96100737417660853"/>
          <c:h val="7.2187278985336417E-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11. Crescimento das despesas com pessoal versus teto de gastos nos demais Poderes (partindo do mesmo índice "100" em 2016)</a:t>
            </a:r>
          </a:p>
        </c:rich>
      </c:tx>
      <c:layout>
        <c:manualLayout>
          <c:xMode val="edge"/>
          <c:yMode val="edge"/>
          <c:x val="0.14047991587535871"/>
          <c:y val="1.0424811050299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1399796867708509E-2"/>
          <c:y val="0.13074806227798538"/>
          <c:w val="0.91446504625377201"/>
          <c:h val="0.7215233357753658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Gasto com pessoal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7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5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'Gráfico 11'!$B$4:$B$7</c:f>
              <c:numCache>
                <c:formatCode>#,##0.0</c:formatCode>
                <c:ptCount val="4"/>
                <c:pt idx="0">
                  <c:v>100</c:v>
                </c:pt>
                <c:pt idx="1">
                  <c:v>108.46735910042301</c:v>
                </c:pt>
                <c:pt idx="2">
                  <c:v>112.94651730018579</c:v>
                </c:pt>
                <c:pt idx="3">
                  <c:v>125.23820900403754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49-4B04-B455-3D381CF1A317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Teto de gastos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2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'Gráfico 11'!$C$4:$C$7</c:f>
              <c:numCache>
                <c:formatCode>#,##0.0</c:formatCode>
                <c:ptCount val="4"/>
                <c:pt idx="0">
                  <c:v>100</c:v>
                </c:pt>
                <c:pt idx="1">
                  <c:v>107.2</c:v>
                </c:pt>
                <c:pt idx="2">
                  <c:v>110.41600000000001</c:v>
                </c:pt>
                <c:pt idx="3">
                  <c:v>115.26326240000002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49-4B04-B455-3D381CF1A3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8589584"/>
        <c:axId val="328590144"/>
      </c:lineChart>
      <c:catAx>
        <c:axId val="32858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28590144"/>
        <c:crosses val="autoZero"/>
        <c:auto val="1"/>
        <c:lblAlgn val="ctr"/>
        <c:lblOffset val="100"/>
        <c:noMultiLvlLbl val="0"/>
      </c:catAx>
      <c:valAx>
        <c:axId val="328590144"/>
        <c:scaling>
          <c:orientation val="minMax"/>
          <c:min val="90"/>
        </c:scaling>
        <c:delete val="0"/>
        <c:axPos val="l"/>
        <c:numFmt formatCode="0_ ;\-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2858958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2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12. Gasto primário dos demais Poderes - LOA 2019</a:t>
            </a:r>
          </a:p>
        </c:rich>
      </c:tx>
      <c:layout>
        <c:manualLayout>
          <c:xMode val="edge"/>
          <c:yMode val="edge"/>
          <c:x val="0.11571692382937175"/>
          <c:y val="1.0734475907717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2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4800250589900474"/>
          <c:y val="0.12185845132234492"/>
          <c:w val="0.46751925871342909"/>
          <c:h val="0.77597809072019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DE-4350-B493-92F5E8812BD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DE-4350-B493-92F5E8812BDA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8DE-4350-B493-92F5E8812BDA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8DE-4350-B493-92F5E8812BDA}"/>
              </c:ext>
            </c:extLst>
          </c:dPt>
          <c:dPt>
            <c:idx val="4"/>
            <c:bubble3D val="0"/>
            <c:spPr>
              <a:gradFill flip="none" rotWithShape="1">
                <a:gsLst>
                  <a:gs pos="0">
                    <a:schemeClr val="accent4">
                      <a:tint val="66000"/>
                      <a:satMod val="160000"/>
                    </a:schemeClr>
                  </a:gs>
                  <a:gs pos="50000">
                    <a:schemeClr val="accent4">
                      <a:tint val="44500"/>
                      <a:satMod val="160000"/>
                    </a:schemeClr>
                  </a:gs>
                  <a:gs pos="100000">
                    <a:schemeClr val="accent4">
                      <a:tint val="23500"/>
                      <a:satMod val="160000"/>
                    </a:schemeClr>
                  </a:gs>
                </a:gsLst>
                <a:lin ang="16200000" scaled="1"/>
                <a:tileRect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8DE-4350-B493-92F5E8812BD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187830184511963"/>
                  <c:y val="0.249732897229341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189769353733726"/>
                      <c:h val="0.1187660668380462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9136393632458423"/>
                  <c:y val="8.9165435297451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7812606861962841"/>
                  <c:y val="-2.64868224334149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347175945322432"/>
                  <c:y val="-9.2593027413989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 12'!$A$4:$A$8</c:f>
              <c:strCache>
                <c:ptCount val="5"/>
                <c:pt idx="0">
                  <c:v>Pessoal</c:v>
                </c:pt>
                <c:pt idx="1">
                  <c:v>Benefícios ao servidor</c:v>
                </c:pt>
                <c:pt idx="2">
                  <c:v>Outras despesas obrigatórias</c:v>
                </c:pt>
                <c:pt idx="3">
                  <c:v>Investimentos e inversões financeiras</c:v>
                </c:pt>
                <c:pt idx="4">
                  <c:v>Outras despesas discricionárias</c:v>
                </c:pt>
              </c:strCache>
            </c:strRef>
          </c:cat>
          <c:val>
            <c:numRef>
              <c:f>'Gráfico 12'!$B$4:$B$8</c:f>
              <c:numCache>
                <c:formatCode>#,##0.0</c:formatCode>
                <c:ptCount val="5"/>
                <c:pt idx="0">
                  <c:v>50493.066641999998</c:v>
                </c:pt>
                <c:pt idx="1">
                  <c:v>3826.9602490000002</c:v>
                </c:pt>
                <c:pt idx="2">
                  <c:v>1135.5313039999965</c:v>
                </c:pt>
                <c:pt idx="3">
                  <c:v>1413.7137729999999</c:v>
                </c:pt>
                <c:pt idx="4">
                  <c:v>6940.0980379999964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8DE-4350-B493-92F5E8812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9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2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13. Gasto primário em 2018 em percentual do teto</a:t>
            </a:r>
          </a:p>
        </c:rich>
      </c:tx>
      <c:layout>
        <c:manualLayout>
          <c:xMode val="edge"/>
          <c:yMode val="edge"/>
          <c:x val="0.27205192041486748"/>
          <c:y val="1.4989942332718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2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819804842901549E-2"/>
          <c:y val="0.10550225882850658"/>
          <c:w val="0.91362635955408089"/>
          <c:h val="0.6873046051966940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'Gráfico 13'!$E$3</c:f>
              <c:strCache>
                <c:ptCount val="1"/>
                <c:pt idx="0">
                  <c:v>Gasto como percentual do teto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5210499432808597E-17"/>
                  <c:y val="-2.69841239862657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098765198931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j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13'!$A$4:$A$17</c:f>
              <c:strCache>
                <c:ptCount val="14"/>
                <c:pt idx="0">
                  <c:v>TCU</c:v>
                </c:pt>
                <c:pt idx="1">
                  <c:v>Senado</c:v>
                </c:pt>
                <c:pt idx="2">
                  <c:v>Câmara</c:v>
                </c:pt>
                <c:pt idx="3">
                  <c:v>STF</c:v>
                </c:pt>
                <c:pt idx="4">
                  <c:v>STJ</c:v>
                </c:pt>
                <c:pt idx="5">
                  <c:v>Justiça Federal</c:v>
                </c:pt>
                <c:pt idx="6">
                  <c:v>Justiça Militar</c:v>
                </c:pt>
                <c:pt idx="7">
                  <c:v>Justiça Eleitoral</c:v>
                </c:pt>
                <c:pt idx="8">
                  <c:v>Justiça do Trabalho</c:v>
                </c:pt>
                <c:pt idx="9">
                  <c:v>Justiça do DF</c:v>
                </c:pt>
                <c:pt idx="10">
                  <c:v>CNJ</c:v>
                </c:pt>
                <c:pt idx="11">
                  <c:v>DPU</c:v>
                </c:pt>
                <c:pt idx="12">
                  <c:v>MPU</c:v>
                </c:pt>
                <c:pt idx="13">
                  <c:v>CNMP</c:v>
                </c:pt>
              </c:strCache>
            </c:strRef>
          </c:cat>
          <c:val>
            <c:numRef>
              <c:f>'Gráfico 13'!$E$4:$E$17</c:f>
              <c:numCache>
                <c:formatCode>#,##0.0</c:formatCode>
                <c:ptCount val="14"/>
                <c:pt idx="0">
                  <c:v>94.536364961189761</c:v>
                </c:pt>
                <c:pt idx="1">
                  <c:v>96.954781204766704</c:v>
                </c:pt>
                <c:pt idx="2">
                  <c:v>96.533732671902357</c:v>
                </c:pt>
                <c:pt idx="3">
                  <c:v>100.24296046160845</c:v>
                </c:pt>
                <c:pt idx="4">
                  <c:v>96.656122543452113</c:v>
                </c:pt>
                <c:pt idx="5">
                  <c:v>101.70179576177871</c:v>
                </c:pt>
                <c:pt idx="6">
                  <c:v>100.40552089910921</c:v>
                </c:pt>
                <c:pt idx="7">
                  <c:v>99.012764610600541</c:v>
                </c:pt>
                <c:pt idx="8">
                  <c:v>105.62879850439082</c:v>
                </c:pt>
                <c:pt idx="9">
                  <c:v>99.657429447543748</c:v>
                </c:pt>
                <c:pt idx="10">
                  <c:v>87.503954524692986</c:v>
                </c:pt>
                <c:pt idx="11">
                  <c:v>101.5492516580744</c:v>
                </c:pt>
                <c:pt idx="12">
                  <c:v>100.86359945549763</c:v>
                </c:pt>
                <c:pt idx="13">
                  <c:v>97.499425066186859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DD-49B9-A4F0-B6780C51F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020352"/>
        <c:axId val="330020912"/>
      </c:barChart>
      <c:lineChart>
        <c:grouping val="standard"/>
        <c:varyColors val="0"/>
        <c:ser>
          <c:idx val="0"/>
          <c:order val="0"/>
          <c:tx>
            <c:strRef>
              <c:f>'Gráfico 13'!$D$3</c:f>
              <c:strCache>
                <c:ptCount val="1"/>
                <c:pt idx="0">
                  <c:v>Teto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'Gráfico 13'!$A$4:$A$17</c:f>
              <c:strCache>
                <c:ptCount val="14"/>
                <c:pt idx="0">
                  <c:v>TCU</c:v>
                </c:pt>
                <c:pt idx="1">
                  <c:v>Senado</c:v>
                </c:pt>
                <c:pt idx="2">
                  <c:v>Câmara</c:v>
                </c:pt>
                <c:pt idx="3">
                  <c:v>STF</c:v>
                </c:pt>
                <c:pt idx="4">
                  <c:v>STJ</c:v>
                </c:pt>
                <c:pt idx="5">
                  <c:v>Justiça Federal</c:v>
                </c:pt>
                <c:pt idx="6">
                  <c:v>Justiça Militar</c:v>
                </c:pt>
                <c:pt idx="7">
                  <c:v>Justiça Eleitoral</c:v>
                </c:pt>
                <c:pt idx="8">
                  <c:v>Justiça do Trabalho</c:v>
                </c:pt>
                <c:pt idx="9">
                  <c:v>Justiça do DF</c:v>
                </c:pt>
                <c:pt idx="10">
                  <c:v>CNJ</c:v>
                </c:pt>
                <c:pt idx="11">
                  <c:v>DPU</c:v>
                </c:pt>
                <c:pt idx="12">
                  <c:v>MPU</c:v>
                </c:pt>
                <c:pt idx="13">
                  <c:v>CNMP</c:v>
                </c:pt>
              </c:strCache>
            </c:strRef>
          </c:cat>
          <c:val>
            <c:numRef>
              <c:f>'Gráfico 13'!$D$4:$D$17</c:f>
              <c:numCache>
                <c:formatCode>General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DD-49B9-A4F0-B6780C51F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020352"/>
        <c:axId val="330020912"/>
      </c:lineChart>
      <c:catAx>
        <c:axId val="3300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30020912"/>
        <c:crosses val="autoZero"/>
        <c:auto val="1"/>
        <c:lblAlgn val="ctr"/>
        <c:lblOffset val="100"/>
        <c:noMultiLvlLbl val="0"/>
      </c:catAx>
      <c:valAx>
        <c:axId val="330020912"/>
        <c:scaling>
          <c:orientation val="minMax"/>
          <c:min val="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3002035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2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14. Gasto primário em 2019 em percentual do teto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2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2968674423681759E-2"/>
          <c:y val="0.12479953767246985"/>
          <c:w val="0.9154774899733007"/>
          <c:h val="0.6153686368865471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'Gráfico 14'!$E$3</c:f>
              <c:strCache>
                <c:ptCount val="1"/>
                <c:pt idx="0">
                  <c:v>Gasto como percentual do teto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4"/>
              <c:pt idx="0">
                <c:v>TCU</c:v>
              </c:pt>
              <c:pt idx="1">
                <c:v>Senado</c:v>
              </c:pt>
              <c:pt idx="2">
                <c:v>Câmara</c:v>
              </c:pt>
              <c:pt idx="3">
                <c:v>STF</c:v>
              </c:pt>
              <c:pt idx="4">
                <c:v>STJ</c:v>
              </c:pt>
              <c:pt idx="5">
                <c:v>Justiça Federal</c:v>
              </c:pt>
              <c:pt idx="6">
                <c:v>Justiça Militar</c:v>
              </c:pt>
              <c:pt idx="7">
                <c:v>Justiça Eleitoral</c:v>
              </c:pt>
              <c:pt idx="8">
                <c:v>Justiça do Trabalho</c:v>
              </c:pt>
              <c:pt idx="9">
                <c:v>Justiça do DF</c:v>
              </c:pt>
              <c:pt idx="10">
                <c:v>CNJ</c:v>
              </c:pt>
              <c:pt idx="11">
                <c:v>DPU</c:v>
              </c:pt>
              <c:pt idx="12">
                <c:v>MPU</c:v>
              </c:pt>
              <c:pt idx="13">
                <c:v>CNMP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'Gráfico 14'!$E$4:$E$17</c:f>
              <c:numCache>
                <c:formatCode>#,##0.0</c:formatCode>
                <c:ptCount val="14"/>
                <c:pt idx="0">
                  <c:v>93.298275282777183</c:v>
                </c:pt>
                <c:pt idx="1">
                  <c:v>97.483765643412568</c:v>
                </c:pt>
                <c:pt idx="2">
                  <c:v>95.995221804632351</c:v>
                </c:pt>
                <c:pt idx="3">
                  <c:v>104.2890735922447</c:v>
                </c:pt>
                <c:pt idx="4">
                  <c:v>92.002140548744222</c:v>
                </c:pt>
                <c:pt idx="5">
                  <c:v>99.31193649322239</c:v>
                </c:pt>
                <c:pt idx="6">
                  <c:v>101.14925871553922</c:v>
                </c:pt>
                <c:pt idx="7">
                  <c:v>99.239876251995952</c:v>
                </c:pt>
                <c:pt idx="8">
                  <c:v>102.67017746163931</c:v>
                </c:pt>
                <c:pt idx="9">
                  <c:v>98.623723673879525</c:v>
                </c:pt>
                <c:pt idx="10">
                  <c:v>102.86965119994196</c:v>
                </c:pt>
                <c:pt idx="11">
                  <c:v>92.93487414673892</c:v>
                </c:pt>
                <c:pt idx="12">
                  <c:v>101.24543880631111</c:v>
                </c:pt>
                <c:pt idx="13">
                  <c:v>108.3913323552471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BF-4FB6-8082-FE1E3E5B4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024272"/>
        <c:axId val="330024832"/>
      </c:barChart>
      <c:lineChart>
        <c:grouping val="standard"/>
        <c:varyColors val="0"/>
        <c:ser>
          <c:idx val="0"/>
          <c:order val="0"/>
          <c:tx>
            <c:strRef>
              <c:f>'Gráfico 14'!$D$3</c:f>
              <c:strCache>
                <c:ptCount val="1"/>
                <c:pt idx="0">
                  <c:v>Teto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'Gráfico 14'!$A$4:$A$17</c:f>
              <c:strCache>
                <c:ptCount val="14"/>
                <c:pt idx="0">
                  <c:v>TCU</c:v>
                </c:pt>
                <c:pt idx="1">
                  <c:v>Senado</c:v>
                </c:pt>
                <c:pt idx="2">
                  <c:v>Câmara</c:v>
                </c:pt>
                <c:pt idx="3">
                  <c:v>STF</c:v>
                </c:pt>
                <c:pt idx="4">
                  <c:v>STJ</c:v>
                </c:pt>
                <c:pt idx="5">
                  <c:v>Justiça Federal</c:v>
                </c:pt>
                <c:pt idx="6">
                  <c:v>Justiça Militar</c:v>
                </c:pt>
                <c:pt idx="7">
                  <c:v>Justiça Eleitoral</c:v>
                </c:pt>
                <c:pt idx="8">
                  <c:v>Justiça do Trabalho</c:v>
                </c:pt>
                <c:pt idx="9">
                  <c:v>Justiça do DF</c:v>
                </c:pt>
                <c:pt idx="10">
                  <c:v>CNJ</c:v>
                </c:pt>
                <c:pt idx="11">
                  <c:v>DPU</c:v>
                </c:pt>
                <c:pt idx="12">
                  <c:v>MPU</c:v>
                </c:pt>
                <c:pt idx="13">
                  <c:v>CNMP</c:v>
                </c:pt>
              </c:strCache>
            </c:strRef>
          </c:cat>
          <c:val>
            <c:numRef>
              <c:f>'Gráfico 14'!$D$4:$D$17</c:f>
              <c:numCache>
                <c:formatCode>General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7BF-4FB6-8082-FE1E3E5B4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024272"/>
        <c:axId val="330024832"/>
      </c:lineChart>
      <c:catAx>
        <c:axId val="330024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30024832"/>
        <c:crosses val="autoZero"/>
        <c:auto val="1"/>
        <c:lblAlgn val="ctr"/>
        <c:lblOffset val="100"/>
        <c:noMultiLvlLbl val="0"/>
      </c:catAx>
      <c:valAx>
        <c:axId val="330024832"/>
        <c:scaling>
          <c:orientation val="minMax"/>
          <c:min val="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3002427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2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15. Ajuste requerido no gasto </a:t>
            </a:r>
          </a:p>
          <a:p>
            <a:pPr>
              <a:defRPr sz="1200" b="1" cap="all">
                <a:latin typeface="+mn-lt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discricionário para cumprir o teto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2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5181434999499808E-2"/>
          <c:y val="0.13873996445459091"/>
          <c:w val="0.89939278447161841"/>
          <c:h val="0.695535249407021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Ajuste requerido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15'!$A$4:$A$9</c:f>
              <c:strCache>
                <c:ptCount val="6"/>
                <c:pt idx="0">
                  <c:v>STF</c:v>
                </c:pt>
                <c:pt idx="1">
                  <c:v>Justiça Militar</c:v>
                </c:pt>
                <c:pt idx="2">
                  <c:v>Justiça do Trabalho</c:v>
                </c:pt>
                <c:pt idx="3">
                  <c:v>CNJ</c:v>
                </c:pt>
                <c:pt idx="4">
                  <c:v>MPU</c:v>
                </c:pt>
                <c:pt idx="5">
                  <c:v>CNMP</c:v>
                </c:pt>
              </c:strCache>
            </c:strRef>
          </c:cat>
          <c:val>
            <c:numRef>
              <c:f>'Gráfico 15'!$B$4:$B$9</c:f>
              <c:numCache>
                <c:formatCode>0.0%</c:formatCode>
                <c:ptCount val="6"/>
                <c:pt idx="0">
                  <c:v>0.13767980376439309</c:v>
                </c:pt>
                <c:pt idx="1">
                  <c:v>9.2898535083259751E-2</c:v>
                </c:pt>
                <c:pt idx="2">
                  <c:v>0.38733259595055408</c:v>
                </c:pt>
                <c:pt idx="3">
                  <c:v>4.5054235408719383E-2</c:v>
                </c:pt>
                <c:pt idx="4">
                  <c:v>0.10022026782856917</c:v>
                </c:pt>
                <c:pt idx="5">
                  <c:v>0.1793757888440875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B-4480-BBC0-F8B9CF9FD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30027632"/>
        <c:axId val="330028192"/>
      </c:barChart>
      <c:catAx>
        <c:axId val="3300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30028192"/>
        <c:crosses val="autoZero"/>
        <c:auto val="1"/>
        <c:lblAlgn val="ctr"/>
        <c:lblOffset val="100"/>
        <c:noMultiLvlLbl val="0"/>
      </c:catAx>
      <c:valAx>
        <c:axId val="33002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3002763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2. Evolução do estoque de desocupados (mil pessoas) e variação contra igual mês do ano anterior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5434437882764655E-2"/>
          <c:y val="0.12371958084559032"/>
          <c:w val="0.84262959317585306"/>
          <c:h val="0.582903873489480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2'!$B$4</c:f>
              <c:strCache>
                <c:ptCount val="1"/>
                <c:pt idx="0">
                  <c:v>Desocupados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'Gráfico 2'!$A$5:$A$69</c:f>
              <c:numCache>
                <c:formatCode>[$-416]mmm/yy;@</c:formatCode>
                <c:ptCount val="6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</c:numCache>
            </c:numRef>
          </c:cat>
          <c:val>
            <c:numRef>
              <c:f>'Gráfico 2'!$B$5:$B$69</c:f>
              <c:numCache>
                <c:formatCode>#,##0</c:formatCode>
                <c:ptCount val="65"/>
                <c:pt idx="0">
                  <c:v>6218</c:v>
                </c:pt>
                <c:pt idx="1">
                  <c:v>6579</c:v>
                </c:pt>
                <c:pt idx="2">
                  <c:v>7001</c:v>
                </c:pt>
                <c:pt idx="3">
                  <c:v>6995</c:v>
                </c:pt>
                <c:pt idx="4">
                  <c:v>6842</c:v>
                </c:pt>
                <c:pt idx="5">
                  <c:v>6723</c:v>
                </c:pt>
                <c:pt idx="6">
                  <c:v>6768</c:v>
                </c:pt>
                <c:pt idx="7">
                  <c:v>6752</c:v>
                </c:pt>
                <c:pt idx="8">
                  <c:v>6662</c:v>
                </c:pt>
                <c:pt idx="9">
                  <c:v>6522</c:v>
                </c:pt>
                <c:pt idx="10">
                  <c:v>6408</c:v>
                </c:pt>
                <c:pt idx="11">
                  <c:v>6409</c:v>
                </c:pt>
                <c:pt idx="12">
                  <c:v>6720</c:v>
                </c:pt>
                <c:pt idx="13">
                  <c:v>7353</c:v>
                </c:pt>
                <c:pt idx="14">
                  <c:v>7883</c:v>
                </c:pt>
                <c:pt idx="15">
                  <c:v>7975</c:v>
                </c:pt>
                <c:pt idx="16">
                  <c:v>8103</c:v>
                </c:pt>
                <c:pt idx="17">
                  <c:v>8300</c:v>
                </c:pt>
                <c:pt idx="18">
                  <c:v>8568</c:v>
                </c:pt>
                <c:pt idx="19">
                  <c:v>8748</c:v>
                </c:pt>
                <c:pt idx="20">
                  <c:v>8922</c:v>
                </c:pt>
                <c:pt idx="21">
                  <c:v>9014</c:v>
                </c:pt>
                <c:pt idx="22">
                  <c:v>9059</c:v>
                </c:pt>
                <c:pt idx="23">
                  <c:v>9019</c:v>
                </c:pt>
                <c:pt idx="24">
                  <c:v>9560</c:v>
                </c:pt>
                <c:pt idx="25">
                  <c:v>10308</c:v>
                </c:pt>
                <c:pt idx="26">
                  <c:v>11023</c:v>
                </c:pt>
                <c:pt idx="27">
                  <c:v>11346</c:v>
                </c:pt>
                <c:pt idx="28">
                  <c:v>11376</c:v>
                </c:pt>
                <c:pt idx="29">
                  <c:v>11523</c:v>
                </c:pt>
                <c:pt idx="30">
                  <c:v>11782</c:v>
                </c:pt>
                <c:pt idx="31">
                  <c:v>11958</c:v>
                </c:pt>
                <c:pt idx="32">
                  <c:v>11958</c:v>
                </c:pt>
                <c:pt idx="33">
                  <c:v>11979</c:v>
                </c:pt>
                <c:pt idx="34">
                  <c:v>12069</c:v>
                </c:pt>
                <c:pt idx="35">
                  <c:v>12278</c:v>
                </c:pt>
                <c:pt idx="36">
                  <c:v>12855</c:v>
                </c:pt>
                <c:pt idx="37">
                  <c:v>13479</c:v>
                </c:pt>
                <c:pt idx="38">
                  <c:v>14105</c:v>
                </c:pt>
                <c:pt idx="39">
                  <c:v>13979</c:v>
                </c:pt>
                <c:pt idx="40">
                  <c:v>13707</c:v>
                </c:pt>
                <c:pt idx="41">
                  <c:v>13426</c:v>
                </c:pt>
                <c:pt idx="42">
                  <c:v>13269</c:v>
                </c:pt>
                <c:pt idx="43">
                  <c:v>13057</c:v>
                </c:pt>
                <c:pt idx="44">
                  <c:v>12906</c:v>
                </c:pt>
                <c:pt idx="45">
                  <c:v>12689</c:v>
                </c:pt>
                <c:pt idx="46">
                  <c:v>12522</c:v>
                </c:pt>
                <c:pt idx="47">
                  <c:v>12267</c:v>
                </c:pt>
                <c:pt idx="48">
                  <c:v>12642</c:v>
                </c:pt>
                <c:pt idx="49">
                  <c:v>13070</c:v>
                </c:pt>
                <c:pt idx="50">
                  <c:v>13634</c:v>
                </c:pt>
                <c:pt idx="51">
                  <c:v>13361</c:v>
                </c:pt>
                <c:pt idx="52">
                  <c:v>13190</c:v>
                </c:pt>
                <c:pt idx="53">
                  <c:v>12923</c:v>
                </c:pt>
                <c:pt idx="54">
                  <c:v>12827</c:v>
                </c:pt>
                <c:pt idx="55">
                  <c:v>12665</c:v>
                </c:pt>
                <c:pt idx="56">
                  <c:v>12450</c:v>
                </c:pt>
                <c:pt idx="57">
                  <c:v>12309</c:v>
                </c:pt>
                <c:pt idx="58">
                  <c:v>12164</c:v>
                </c:pt>
                <c:pt idx="59">
                  <c:v>12152</c:v>
                </c:pt>
                <c:pt idx="60">
                  <c:v>12625</c:v>
                </c:pt>
                <c:pt idx="61">
                  <c:v>13053</c:v>
                </c:pt>
                <c:pt idx="62">
                  <c:v>13387</c:v>
                </c:pt>
                <c:pt idx="63">
                  <c:v>13177</c:v>
                </c:pt>
                <c:pt idx="64">
                  <c:v>12984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39888"/>
        <c:axId val="325740448"/>
      </c:barChart>
      <c:lineChart>
        <c:grouping val="standard"/>
        <c:varyColors val="0"/>
        <c:ser>
          <c:idx val="1"/>
          <c:order val="1"/>
          <c:tx>
            <c:strRef>
              <c:f>'Gráfico 2'!$C$4</c:f>
              <c:strCache>
                <c:ptCount val="1"/>
                <c:pt idx="0">
                  <c:v>Var. (%) - eixo direita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'Gráfico 2'!$A$5:$A$69</c:f>
              <c:numCache>
                <c:formatCode>[$-416]mmm/yy;@</c:formatCode>
                <c:ptCount val="6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</c:numCache>
            </c:numRef>
          </c:cat>
          <c:val>
            <c:numRef>
              <c:f>'Gráfico 2'!$C$5:$C$69</c:f>
              <c:numCache>
                <c:formatCode>0.00</c:formatCode>
                <c:ptCount val="65"/>
                <c:pt idx="0">
                  <c:v>-0.10570976556881917</c:v>
                </c:pt>
                <c:pt idx="1">
                  <c:v>-0.11620096722192375</c:v>
                </c:pt>
                <c:pt idx="2">
                  <c:v>-9.1251298026998939E-2</c:v>
                </c:pt>
                <c:pt idx="3">
                  <c:v>-7.9120589784096862E-2</c:v>
                </c:pt>
                <c:pt idx="4">
                  <c:v>-6.9748470428280029E-2</c:v>
                </c:pt>
                <c:pt idx="5">
                  <c:v>-6.9480968858131487E-2</c:v>
                </c:pt>
                <c:pt idx="6">
                  <c:v>-4.5819822360073315E-2</c:v>
                </c:pt>
                <c:pt idx="7">
                  <c:v>-2.3854272083273065E-2</c:v>
                </c:pt>
                <c:pt idx="8">
                  <c:v>-1.3475492373759779E-2</c:v>
                </c:pt>
                <c:pt idx="9">
                  <c:v>-9.1911764705887578E-4</c:v>
                </c:pt>
                <c:pt idx="10">
                  <c:v>1.5691868758915817E-2</c:v>
                </c:pt>
                <c:pt idx="11">
                  <c:v>6.5857309163479094E-2</c:v>
                </c:pt>
                <c:pt idx="12">
                  <c:v>8.073335477645549E-2</c:v>
                </c:pt>
                <c:pt idx="13">
                  <c:v>0.11764705882352944</c:v>
                </c:pt>
                <c:pt idx="14">
                  <c:v>0.12598200257106118</c:v>
                </c:pt>
                <c:pt idx="15">
                  <c:v>0.14010007147962833</c:v>
                </c:pt>
                <c:pt idx="16">
                  <c:v>0.18430283542823744</c:v>
                </c:pt>
                <c:pt idx="17">
                  <c:v>0.23456790123456783</c:v>
                </c:pt>
                <c:pt idx="18">
                  <c:v>0.26595744680851063</c:v>
                </c:pt>
                <c:pt idx="19">
                  <c:v>0.29561611374407581</c:v>
                </c:pt>
                <c:pt idx="20">
                  <c:v>0.33923746622635842</c:v>
                </c:pt>
                <c:pt idx="21">
                  <c:v>0.38209138301134615</c:v>
                </c:pt>
                <c:pt idx="22">
                  <c:v>0.41370162297128599</c:v>
                </c:pt>
                <c:pt idx="23">
                  <c:v>0.40723981900452499</c:v>
                </c:pt>
                <c:pt idx="24">
                  <c:v>0.42261904761904767</c:v>
                </c:pt>
                <c:pt idx="25">
                  <c:v>0.4018767849857201</c:v>
                </c:pt>
                <c:pt idx="26">
                  <c:v>0.39832551059241394</c:v>
                </c:pt>
                <c:pt idx="27">
                  <c:v>0.42269592476489026</c:v>
                </c:pt>
                <c:pt idx="28">
                  <c:v>0.40392447241762319</c:v>
                </c:pt>
                <c:pt idx="29">
                  <c:v>0.38831325301204811</c:v>
                </c:pt>
                <c:pt idx="30">
                  <c:v>0.37511671335200747</c:v>
                </c:pt>
                <c:pt idx="31">
                  <c:v>0.36694101508916321</c:v>
                </c:pt>
                <c:pt idx="32">
                  <c:v>0.34028244788164086</c:v>
                </c:pt>
                <c:pt idx="33">
                  <c:v>0.32893277124473053</c:v>
                </c:pt>
                <c:pt idx="34">
                  <c:v>0.33226625455348269</c:v>
                </c:pt>
                <c:pt idx="35">
                  <c:v>0.36134826477436532</c:v>
                </c:pt>
                <c:pt idx="36">
                  <c:v>0.3446652719665273</c:v>
                </c:pt>
                <c:pt idx="37">
                  <c:v>0.30762514551804432</c:v>
                </c:pt>
                <c:pt idx="38">
                  <c:v>0.27959720584232972</c:v>
                </c:pt>
                <c:pt idx="39">
                  <c:v>0.23206416358187898</c:v>
                </c:pt>
                <c:pt idx="40">
                  <c:v>0.20490506329113933</c:v>
                </c:pt>
                <c:pt idx="41">
                  <c:v>0.16514796493968587</c:v>
                </c:pt>
                <c:pt idx="42">
                  <c:v>0.12620947207604827</c:v>
                </c:pt>
                <c:pt idx="43">
                  <c:v>9.1905000836260298E-2</c:v>
                </c:pt>
                <c:pt idx="44">
                  <c:v>7.9277471149021617E-2</c:v>
                </c:pt>
                <c:pt idx="45">
                  <c:v>5.9270389848902205E-2</c:v>
                </c:pt>
                <c:pt idx="46">
                  <c:v>3.7534178473775714E-2</c:v>
                </c:pt>
                <c:pt idx="47">
                  <c:v>-8.9591138621925026E-4</c:v>
                </c:pt>
                <c:pt idx="48">
                  <c:v>-1.6569428238039641E-2</c:v>
                </c:pt>
                <c:pt idx="49">
                  <c:v>-3.0343497292083965E-2</c:v>
                </c:pt>
                <c:pt idx="50">
                  <c:v>-3.3392414037575313E-2</c:v>
                </c:pt>
                <c:pt idx="51">
                  <c:v>-4.4209170899205952E-2</c:v>
                </c:pt>
                <c:pt idx="52">
                  <c:v>-3.7717954329904435E-2</c:v>
                </c:pt>
                <c:pt idx="53">
                  <c:v>-3.7464620884850253E-2</c:v>
                </c:pt>
                <c:pt idx="54">
                  <c:v>-3.3310724244479561E-2</c:v>
                </c:pt>
                <c:pt idx="55">
                  <c:v>-3.0022210308646713E-2</c:v>
                </c:pt>
                <c:pt idx="56">
                  <c:v>-3.5332403533240408E-2</c:v>
                </c:pt>
                <c:pt idx="57">
                  <c:v>-2.9947198360784966E-2</c:v>
                </c:pt>
                <c:pt idx="58">
                  <c:v>-2.8589682159399499E-2</c:v>
                </c:pt>
                <c:pt idx="59">
                  <c:v>-9.3747452514877372E-3</c:v>
                </c:pt>
                <c:pt idx="60">
                  <c:v>-1.3447239360860896E-3</c:v>
                </c:pt>
                <c:pt idx="61">
                  <c:v>-1.3006885998469997E-3</c:v>
                </c:pt>
                <c:pt idx="62">
                  <c:v>-1.8116473522077126E-2</c:v>
                </c:pt>
                <c:pt idx="63">
                  <c:v>-1.3771424294588774E-2</c:v>
                </c:pt>
                <c:pt idx="64">
                  <c:v>-1.5617892342683848E-2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41568"/>
        <c:axId val="325741008"/>
      </c:lineChart>
      <c:dateAx>
        <c:axId val="325739888"/>
        <c:scaling>
          <c:orientation val="minMax"/>
        </c:scaling>
        <c:delete val="0"/>
        <c:axPos val="b"/>
        <c:numFmt formatCode="[$-416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25740448"/>
        <c:crosses val="autoZero"/>
        <c:auto val="1"/>
        <c:lblOffset val="100"/>
        <c:baseTimeUnit val="months"/>
      </c:dateAx>
      <c:valAx>
        <c:axId val="325740448"/>
        <c:scaling>
          <c:orientation val="minMax"/>
          <c:min val="6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25739888"/>
        <c:crosses val="autoZero"/>
        <c:crossBetween val="between"/>
      </c:valAx>
      <c:valAx>
        <c:axId val="325741008"/>
        <c:scaling>
          <c:orientation val="minMax"/>
          <c:min val="-0.2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25741568"/>
        <c:crosses val="max"/>
        <c:crossBetween val="between"/>
      </c:valAx>
      <c:dateAx>
        <c:axId val="325741568"/>
        <c:scaling>
          <c:orientation val="minMax"/>
        </c:scaling>
        <c:delete val="1"/>
        <c:axPos val="b"/>
        <c:numFmt formatCode="[$-416]mmm/yy;@" sourceLinked="1"/>
        <c:majorTickMark val="out"/>
        <c:minorTickMark val="none"/>
        <c:tickLblPos val="nextTo"/>
        <c:crossAx val="325741008"/>
        <c:crosses val="autoZero"/>
        <c:auto val="1"/>
        <c:lblOffset val="100"/>
        <c:baseTimeUnit val="months"/>
      </c:date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555074394981298"/>
          <c:w val="0.99522382978789403"/>
          <c:h val="4.7000935799866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3. Acumulado em 12 meses do saldo de admissões e desligamentos no setor formal da economia (mil unidades)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7036956579175267E-2"/>
          <c:y val="0.12371958084559032"/>
          <c:w val="0.89570151155315092"/>
          <c:h val="0.74670209553513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Saldo admissões e desligamentos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'Gráfico 3'!$A$4:$A$80</c:f>
              <c:numCache>
                <c:formatCode>[$-416]mmm/yy;@</c:formatCode>
                <c:ptCount val="77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</c:numCache>
            </c:numRef>
          </c:cat>
          <c:val>
            <c:numRef>
              <c:f>'Gráfico 3'!$B$4:$B$80</c:f>
              <c:numCache>
                <c:formatCode>#,##0</c:formatCode>
                <c:ptCount val="77"/>
                <c:pt idx="0">
                  <c:v>1163847</c:v>
                </c:pt>
                <c:pt idx="1">
                  <c:v>1116340</c:v>
                </c:pt>
                <c:pt idx="2">
                  <c:v>1097338</c:v>
                </c:pt>
                <c:pt idx="3">
                  <c:v>1087066</c:v>
                </c:pt>
                <c:pt idx="4">
                  <c:v>1017750</c:v>
                </c:pt>
                <c:pt idx="5">
                  <c:v>1016432</c:v>
                </c:pt>
                <c:pt idx="6">
                  <c:v>918193</c:v>
                </c:pt>
                <c:pt idx="7">
                  <c:v>937518</c:v>
                </c:pt>
                <c:pt idx="8">
                  <c:v>984573</c:v>
                </c:pt>
                <c:pt idx="9">
                  <c:v>1036889</c:v>
                </c:pt>
                <c:pt idx="10">
                  <c:v>1043918</c:v>
                </c:pt>
                <c:pt idx="11">
                  <c:v>1117171</c:v>
                </c:pt>
                <c:pt idx="12">
                  <c:v>1045848</c:v>
                </c:pt>
                <c:pt idx="13">
                  <c:v>1157709</c:v>
                </c:pt>
                <c:pt idx="14">
                  <c:v>1027406</c:v>
                </c:pt>
                <c:pt idx="15">
                  <c:v>884976</c:v>
                </c:pt>
                <c:pt idx="16">
                  <c:v>867423</c:v>
                </c:pt>
                <c:pt idx="17">
                  <c:v>763499</c:v>
                </c:pt>
                <c:pt idx="18">
                  <c:v>737097</c:v>
                </c:pt>
                <c:pt idx="19">
                  <c:v>698475</c:v>
                </c:pt>
                <c:pt idx="20">
                  <c:v>596363</c:v>
                </c:pt>
                <c:pt idx="21">
                  <c:v>473796</c:v>
                </c:pt>
                <c:pt idx="22">
                  <c:v>430463</c:v>
                </c:pt>
                <c:pt idx="23">
                  <c:v>396993</c:v>
                </c:pt>
                <c:pt idx="24">
                  <c:v>245996</c:v>
                </c:pt>
                <c:pt idx="25">
                  <c:v>-47228</c:v>
                </c:pt>
                <c:pt idx="26">
                  <c:v>-48678</c:v>
                </c:pt>
                <c:pt idx="27">
                  <c:v>-263493</c:v>
                </c:pt>
                <c:pt idx="28">
                  <c:v>-452835</c:v>
                </c:pt>
                <c:pt idx="29">
                  <c:v>-601924</c:v>
                </c:pt>
                <c:pt idx="30">
                  <c:v>-778731</c:v>
                </c:pt>
                <c:pt idx="31">
                  <c:v>-985669</c:v>
                </c:pt>
                <c:pt idx="32">
                  <c:v>-1238628</c:v>
                </c:pt>
                <c:pt idx="33">
                  <c:v>-1381992</c:v>
                </c:pt>
                <c:pt idx="34">
                  <c:v>-1527463</c:v>
                </c:pt>
                <c:pt idx="35">
                  <c:v>-1552953</c:v>
                </c:pt>
                <c:pt idx="36">
                  <c:v>-1590822</c:v>
                </c:pt>
                <c:pt idx="37">
                  <c:v>-1706695</c:v>
                </c:pt>
                <c:pt idx="38">
                  <c:v>-1853076</c:v>
                </c:pt>
                <c:pt idx="39">
                  <c:v>-1825609</c:v>
                </c:pt>
                <c:pt idx="40">
                  <c:v>-1781906</c:v>
                </c:pt>
                <c:pt idx="41">
                  <c:v>-1765024</c:v>
                </c:pt>
                <c:pt idx="42">
                  <c:v>-1706459</c:v>
                </c:pt>
                <c:pt idx="43">
                  <c:v>-1656144</c:v>
                </c:pt>
                <c:pt idx="44">
                  <c:v>-1599733</c:v>
                </c:pt>
                <c:pt idx="45">
                  <c:v>-1500467</c:v>
                </c:pt>
                <c:pt idx="46">
                  <c:v>-1472619</c:v>
                </c:pt>
                <c:pt idx="47">
                  <c:v>-1321994</c:v>
                </c:pt>
                <c:pt idx="48">
                  <c:v>-1280863</c:v>
                </c:pt>
                <c:pt idx="49">
                  <c:v>-1148845</c:v>
                </c:pt>
                <c:pt idx="50">
                  <c:v>-1090429</c:v>
                </c:pt>
                <c:pt idx="51">
                  <c:v>-969896</c:v>
                </c:pt>
                <c:pt idx="52">
                  <c:v>-853665</c:v>
                </c:pt>
                <c:pt idx="53">
                  <c:v>-749060</c:v>
                </c:pt>
                <c:pt idx="54">
                  <c:v>-618688</c:v>
                </c:pt>
                <c:pt idx="55">
                  <c:v>-544658</c:v>
                </c:pt>
                <c:pt idx="56">
                  <c:v>-466654</c:v>
                </c:pt>
                <c:pt idx="57">
                  <c:v>-294305</c:v>
                </c:pt>
                <c:pt idx="58">
                  <c:v>-178528</c:v>
                </c:pt>
                <c:pt idx="59">
                  <c:v>-20832</c:v>
                </c:pt>
                <c:pt idx="60">
                  <c:v>83539</c:v>
                </c:pt>
                <c:pt idx="61">
                  <c:v>102494</c:v>
                </c:pt>
                <c:pt idx="62">
                  <c:v>223367</c:v>
                </c:pt>
                <c:pt idx="63">
                  <c:v>283118</c:v>
                </c:pt>
                <c:pt idx="64">
                  <c:v>284875</c:v>
                </c:pt>
                <c:pt idx="65">
                  <c:v>280093</c:v>
                </c:pt>
                <c:pt idx="66">
                  <c:v>286121</c:v>
                </c:pt>
                <c:pt idx="67">
                  <c:v>356852</c:v>
                </c:pt>
                <c:pt idx="68">
                  <c:v>459217</c:v>
                </c:pt>
                <c:pt idx="69">
                  <c:v>444483</c:v>
                </c:pt>
                <c:pt idx="70">
                  <c:v>517733</c:v>
                </c:pt>
                <c:pt idx="71">
                  <c:v>529554</c:v>
                </c:pt>
                <c:pt idx="72">
                  <c:v>471741</c:v>
                </c:pt>
                <c:pt idx="73">
                  <c:v>575226</c:v>
                </c:pt>
                <c:pt idx="74">
                  <c:v>472117</c:v>
                </c:pt>
                <c:pt idx="75">
                  <c:v>477896</c:v>
                </c:pt>
                <c:pt idx="76">
                  <c:v>474299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44368"/>
        <c:axId val="325744928"/>
      </c:barChart>
      <c:dateAx>
        <c:axId val="325744368"/>
        <c:scaling>
          <c:orientation val="minMax"/>
        </c:scaling>
        <c:delete val="0"/>
        <c:axPos val="b"/>
        <c:numFmt formatCode="[$-416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25744928"/>
        <c:crosses val="autoZero"/>
        <c:auto val="1"/>
        <c:lblOffset val="100"/>
        <c:baseTimeUnit val="months"/>
      </c:dateAx>
      <c:valAx>
        <c:axId val="325744928"/>
        <c:scaling>
          <c:orientation val="minMax"/>
          <c:max val="1530000"/>
          <c:min val="-2029999.9999999998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2574436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</c:dispUnitsLbl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4. Taxa referencial de swap DI-pré de 360 dias (% ao ano)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7291994750656174E-2"/>
          <c:y val="0.12030110819480898"/>
          <c:w val="0.88215244969378825"/>
          <c:h val="0.56983668708078161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Swap DI-pré 360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'Gráfico 4'!$A$4:$A$131</c:f>
              <c:numCache>
                <c:formatCode>dd/mm/yy;@</c:formatCode>
                <c:ptCount val="128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43486</c:v>
                </c:pt>
                <c:pt idx="14">
                  <c:v>43487</c:v>
                </c:pt>
                <c:pt idx="15">
                  <c:v>43488</c:v>
                </c:pt>
                <c:pt idx="16">
                  <c:v>43489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43514</c:v>
                </c:pt>
                <c:pt idx="33">
                  <c:v>43515</c:v>
                </c:pt>
                <c:pt idx="34">
                  <c:v>43516</c:v>
                </c:pt>
                <c:pt idx="35">
                  <c:v>43517</c:v>
                </c:pt>
                <c:pt idx="36">
                  <c:v>43518</c:v>
                </c:pt>
                <c:pt idx="37">
                  <c:v>43521</c:v>
                </c:pt>
                <c:pt idx="38">
                  <c:v>43522</c:v>
                </c:pt>
                <c:pt idx="39">
                  <c:v>43523</c:v>
                </c:pt>
                <c:pt idx="40">
                  <c:v>43524</c:v>
                </c:pt>
                <c:pt idx="41">
                  <c:v>43525</c:v>
                </c:pt>
                <c:pt idx="42">
                  <c:v>43530</c:v>
                </c:pt>
                <c:pt idx="43">
                  <c:v>43531</c:v>
                </c:pt>
                <c:pt idx="44">
                  <c:v>43532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43545</c:v>
                </c:pt>
                <c:pt idx="54">
                  <c:v>43546</c:v>
                </c:pt>
                <c:pt idx="55">
                  <c:v>43549</c:v>
                </c:pt>
                <c:pt idx="56">
                  <c:v>43550</c:v>
                </c:pt>
                <c:pt idx="57">
                  <c:v>43551</c:v>
                </c:pt>
                <c:pt idx="58">
                  <c:v>43552</c:v>
                </c:pt>
                <c:pt idx="59">
                  <c:v>43553</c:v>
                </c:pt>
                <c:pt idx="60">
                  <c:v>43556</c:v>
                </c:pt>
                <c:pt idx="61">
                  <c:v>43557</c:v>
                </c:pt>
                <c:pt idx="62">
                  <c:v>43558</c:v>
                </c:pt>
                <c:pt idx="63">
                  <c:v>43559</c:v>
                </c:pt>
                <c:pt idx="64">
                  <c:v>43560</c:v>
                </c:pt>
                <c:pt idx="65">
                  <c:v>43563</c:v>
                </c:pt>
                <c:pt idx="66">
                  <c:v>43564</c:v>
                </c:pt>
                <c:pt idx="67">
                  <c:v>43565</c:v>
                </c:pt>
                <c:pt idx="68">
                  <c:v>43566</c:v>
                </c:pt>
                <c:pt idx="69">
                  <c:v>43567</c:v>
                </c:pt>
                <c:pt idx="70">
                  <c:v>43570</c:v>
                </c:pt>
                <c:pt idx="71">
                  <c:v>43571</c:v>
                </c:pt>
                <c:pt idx="72">
                  <c:v>43572</c:v>
                </c:pt>
                <c:pt idx="73">
                  <c:v>43573</c:v>
                </c:pt>
                <c:pt idx="74">
                  <c:v>43577</c:v>
                </c:pt>
                <c:pt idx="75">
                  <c:v>43578</c:v>
                </c:pt>
                <c:pt idx="76">
                  <c:v>43579</c:v>
                </c:pt>
                <c:pt idx="77">
                  <c:v>43580</c:v>
                </c:pt>
                <c:pt idx="78">
                  <c:v>43581</c:v>
                </c:pt>
                <c:pt idx="79">
                  <c:v>43584</c:v>
                </c:pt>
                <c:pt idx="80">
                  <c:v>43585</c:v>
                </c:pt>
                <c:pt idx="81">
                  <c:v>43587</c:v>
                </c:pt>
                <c:pt idx="82">
                  <c:v>43588</c:v>
                </c:pt>
                <c:pt idx="83">
                  <c:v>43591</c:v>
                </c:pt>
                <c:pt idx="84">
                  <c:v>43592</c:v>
                </c:pt>
                <c:pt idx="85">
                  <c:v>43593</c:v>
                </c:pt>
                <c:pt idx="86">
                  <c:v>43594</c:v>
                </c:pt>
                <c:pt idx="87">
                  <c:v>43595</c:v>
                </c:pt>
                <c:pt idx="88">
                  <c:v>43598</c:v>
                </c:pt>
                <c:pt idx="89">
                  <c:v>43599</c:v>
                </c:pt>
                <c:pt idx="90">
                  <c:v>43600</c:v>
                </c:pt>
                <c:pt idx="91">
                  <c:v>43601</c:v>
                </c:pt>
                <c:pt idx="92">
                  <c:v>43602</c:v>
                </c:pt>
                <c:pt idx="93">
                  <c:v>43605</c:v>
                </c:pt>
                <c:pt idx="94">
                  <c:v>43606</c:v>
                </c:pt>
                <c:pt idx="95">
                  <c:v>43607</c:v>
                </c:pt>
                <c:pt idx="96">
                  <c:v>43608</c:v>
                </c:pt>
                <c:pt idx="97">
                  <c:v>43609</c:v>
                </c:pt>
                <c:pt idx="98">
                  <c:v>43612</c:v>
                </c:pt>
                <c:pt idx="99">
                  <c:v>43613</c:v>
                </c:pt>
                <c:pt idx="100">
                  <c:v>43614</c:v>
                </c:pt>
                <c:pt idx="101">
                  <c:v>43615</c:v>
                </c:pt>
                <c:pt idx="102">
                  <c:v>43616</c:v>
                </c:pt>
                <c:pt idx="103">
                  <c:v>43619</c:v>
                </c:pt>
                <c:pt idx="104">
                  <c:v>43620</c:v>
                </c:pt>
                <c:pt idx="105">
                  <c:v>43621</c:v>
                </c:pt>
                <c:pt idx="106">
                  <c:v>43622</c:v>
                </c:pt>
                <c:pt idx="107">
                  <c:v>43623</c:v>
                </c:pt>
                <c:pt idx="108">
                  <c:v>43626</c:v>
                </c:pt>
                <c:pt idx="109">
                  <c:v>43627</c:v>
                </c:pt>
                <c:pt idx="110">
                  <c:v>43628</c:v>
                </c:pt>
                <c:pt idx="111">
                  <c:v>43629</c:v>
                </c:pt>
                <c:pt idx="112">
                  <c:v>43630</c:v>
                </c:pt>
                <c:pt idx="113">
                  <c:v>43633</c:v>
                </c:pt>
                <c:pt idx="114">
                  <c:v>43634</c:v>
                </c:pt>
                <c:pt idx="115">
                  <c:v>43635</c:v>
                </c:pt>
                <c:pt idx="116">
                  <c:v>43637</c:v>
                </c:pt>
                <c:pt idx="117">
                  <c:v>43640</c:v>
                </c:pt>
                <c:pt idx="118">
                  <c:v>43641</c:v>
                </c:pt>
                <c:pt idx="119">
                  <c:v>43642</c:v>
                </c:pt>
                <c:pt idx="120">
                  <c:v>43643</c:v>
                </c:pt>
                <c:pt idx="121">
                  <c:v>43644</c:v>
                </c:pt>
                <c:pt idx="122">
                  <c:v>43647</c:v>
                </c:pt>
                <c:pt idx="123">
                  <c:v>43648</c:v>
                </c:pt>
                <c:pt idx="124">
                  <c:v>43649</c:v>
                </c:pt>
                <c:pt idx="125">
                  <c:v>43650</c:v>
                </c:pt>
                <c:pt idx="126">
                  <c:v>43651</c:v>
                </c:pt>
                <c:pt idx="127">
                  <c:v>43654</c:v>
                </c:pt>
              </c:numCache>
            </c:numRef>
          </c:cat>
          <c:val>
            <c:numRef>
              <c:f>'Gráfico 4'!$B$4:$B$131</c:f>
              <c:numCache>
                <c:formatCode>0.00</c:formatCode>
                <c:ptCount val="128"/>
                <c:pt idx="0">
                  <c:v>6.45</c:v>
                </c:pt>
                <c:pt idx="1">
                  <c:v>6.49</c:v>
                </c:pt>
                <c:pt idx="2">
                  <c:v>6.52</c:v>
                </c:pt>
                <c:pt idx="3">
                  <c:v>6.58</c:v>
                </c:pt>
                <c:pt idx="4">
                  <c:v>6.58</c:v>
                </c:pt>
                <c:pt idx="5">
                  <c:v>6.59</c:v>
                </c:pt>
                <c:pt idx="6">
                  <c:v>6.66</c:v>
                </c:pt>
                <c:pt idx="7">
                  <c:v>6.64</c:v>
                </c:pt>
                <c:pt idx="8">
                  <c:v>6.59</c:v>
                </c:pt>
                <c:pt idx="9">
                  <c:v>6.62</c:v>
                </c:pt>
                <c:pt idx="10">
                  <c:v>6.62</c:v>
                </c:pt>
                <c:pt idx="11">
                  <c:v>6.57</c:v>
                </c:pt>
                <c:pt idx="12">
                  <c:v>6.56</c:v>
                </c:pt>
                <c:pt idx="13">
                  <c:v>6.57</c:v>
                </c:pt>
                <c:pt idx="14">
                  <c:v>6.5</c:v>
                </c:pt>
                <c:pt idx="15">
                  <c:v>6.48</c:v>
                </c:pt>
                <c:pt idx="16">
                  <c:v>6.5</c:v>
                </c:pt>
                <c:pt idx="17">
                  <c:v>6.51</c:v>
                </c:pt>
                <c:pt idx="18">
                  <c:v>6.49</c:v>
                </c:pt>
                <c:pt idx="19">
                  <c:v>6.5</c:v>
                </c:pt>
                <c:pt idx="20">
                  <c:v>6.42</c:v>
                </c:pt>
                <c:pt idx="21">
                  <c:v>6.39</c:v>
                </c:pt>
                <c:pt idx="22">
                  <c:v>6.41</c:v>
                </c:pt>
                <c:pt idx="23">
                  <c:v>6.41</c:v>
                </c:pt>
                <c:pt idx="24">
                  <c:v>6.4</c:v>
                </c:pt>
                <c:pt idx="25">
                  <c:v>6.51</c:v>
                </c:pt>
                <c:pt idx="26">
                  <c:v>6.57</c:v>
                </c:pt>
                <c:pt idx="27">
                  <c:v>6.56</c:v>
                </c:pt>
                <c:pt idx="28">
                  <c:v>6.54</c:v>
                </c:pt>
                <c:pt idx="29">
                  <c:v>6.46</c:v>
                </c:pt>
                <c:pt idx="30">
                  <c:v>6.45</c:v>
                </c:pt>
                <c:pt idx="31">
                  <c:v>6.39</c:v>
                </c:pt>
                <c:pt idx="32">
                  <c:v>6.42</c:v>
                </c:pt>
                <c:pt idx="33">
                  <c:v>6.41</c:v>
                </c:pt>
                <c:pt idx="34">
                  <c:v>6.45</c:v>
                </c:pt>
                <c:pt idx="35">
                  <c:v>6.47</c:v>
                </c:pt>
                <c:pt idx="36">
                  <c:v>6.48</c:v>
                </c:pt>
                <c:pt idx="37">
                  <c:v>6.51</c:v>
                </c:pt>
                <c:pt idx="38">
                  <c:v>6.53</c:v>
                </c:pt>
                <c:pt idx="39">
                  <c:v>6.5</c:v>
                </c:pt>
                <c:pt idx="40">
                  <c:v>6.54</c:v>
                </c:pt>
                <c:pt idx="41">
                  <c:v>6.54</c:v>
                </c:pt>
                <c:pt idx="42">
                  <c:v>6.56</c:v>
                </c:pt>
                <c:pt idx="43">
                  <c:v>6.56</c:v>
                </c:pt>
                <c:pt idx="44">
                  <c:v>6.52</c:v>
                </c:pt>
                <c:pt idx="45">
                  <c:v>6.5</c:v>
                </c:pt>
                <c:pt idx="46">
                  <c:v>6.47</c:v>
                </c:pt>
                <c:pt idx="47">
                  <c:v>6.39</c:v>
                </c:pt>
                <c:pt idx="48">
                  <c:v>6.44</c:v>
                </c:pt>
                <c:pt idx="49">
                  <c:v>6.43</c:v>
                </c:pt>
                <c:pt idx="50">
                  <c:v>6.4</c:v>
                </c:pt>
                <c:pt idx="51">
                  <c:v>6.4</c:v>
                </c:pt>
                <c:pt idx="52">
                  <c:v>6.37</c:v>
                </c:pt>
                <c:pt idx="53">
                  <c:v>6.4</c:v>
                </c:pt>
                <c:pt idx="54">
                  <c:v>6.54</c:v>
                </c:pt>
                <c:pt idx="55">
                  <c:v>6.52</c:v>
                </c:pt>
                <c:pt idx="56">
                  <c:v>6.53</c:v>
                </c:pt>
                <c:pt idx="57">
                  <c:v>6.65</c:v>
                </c:pt>
                <c:pt idx="58">
                  <c:v>6.56</c:v>
                </c:pt>
                <c:pt idx="59">
                  <c:v>6.58</c:v>
                </c:pt>
                <c:pt idx="60">
                  <c:v>6.53</c:v>
                </c:pt>
                <c:pt idx="61">
                  <c:v>6.53</c:v>
                </c:pt>
                <c:pt idx="62">
                  <c:v>6.57</c:v>
                </c:pt>
                <c:pt idx="63">
                  <c:v>6.56</c:v>
                </c:pt>
                <c:pt idx="64">
                  <c:v>6.53</c:v>
                </c:pt>
                <c:pt idx="65">
                  <c:v>6.53</c:v>
                </c:pt>
                <c:pt idx="66">
                  <c:v>6.56</c:v>
                </c:pt>
                <c:pt idx="67">
                  <c:v>6.53</c:v>
                </c:pt>
                <c:pt idx="68">
                  <c:v>6.56</c:v>
                </c:pt>
                <c:pt idx="69">
                  <c:v>6.54</c:v>
                </c:pt>
                <c:pt idx="70">
                  <c:v>6.53</c:v>
                </c:pt>
                <c:pt idx="71">
                  <c:v>6.53</c:v>
                </c:pt>
                <c:pt idx="72">
                  <c:v>6.54</c:v>
                </c:pt>
                <c:pt idx="73">
                  <c:v>6.49</c:v>
                </c:pt>
                <c:pt idx="74">
                  <c:v>6.48</c:v>
                </c:pt>
                <c:pt idx="75">
                  <c:v>6.45</c:v>
                </c:pt>
                <c:pt idx="76">
                  <c:v>6.5</c:v>
                </c:pt>
                <c:pt idx="77">
                  <c:v>6.52</c:v>
                </c:pt>
                <c:pt idx="78">
                  <c:v>6.55</c:v>
                </c:pt>
                <c:pt idx="79">
                  <c:v>6.58</c:v>
                </c:pt>
                <c:pt idx="80">
                  <c:v>6.57</c:v>
                </c:pt>
                <c:pt idx="81">
                  <c:v>6.58</c:v>
                </c:pt>
                <c:pt idx="82">
                  <c:v>6.52</c:v>
                </c:pt>
                <c:pt idx="83">
                  <c:v>6.5</c:v>
                </c:pt>
                <c:pt idx="84">
                  <c:v>6.51</c:v>
                </c:pt>
                <c:pt idx="85">
                  <c:v>6.49</c:v>
                </c:pt>
                <c:pt idx="86">
                  <c:v>6.5</c:v>
                </c:pt>
                <c:pt idx="87">
                  <c:v>6.47</c:v>
                </c:pt>
                <c:pt idx="88">
                  <c:v>6.5</c:v>
                </c:pt>
                <c:pt idx="89">
                  <c:v>6.46</c:v>
                </c:pt>
                <c:pt idx="90">
                  <c:v>6.46</c:v>
                </c:pt>
                <c:pt idx="91">
                  <c:v>6.49</c:v>
                </c:pt>
                <c:pt idx="92">
                  <c:v>6.58</c:v>
                </c:pt>
                <c:pt idx="93">
                  <c:v>6.52</c:v>
                </c:pt>
                <c:pt idx="94">
                  <c:v>6.48</c:v>
                </c:pt>
                <c:pt idx="95">
                  <c:v>6.46</c:v>
                </c:pt>
                <c:pt idx="96">
                  <c:v>6.43</c:v>
                </c:pt>
                <c:pt idx="97">
                  <c:v>6.41</c:v>
                </c:pt>
                <c:pt idx="98">
                  <c:v>6.4</c:v>
                </c:pt>
                <c:pt idx="99">
                  <c:v>6.32</c:v>
                </c:pt>
                <c:pt idx="100">
                  <c:v>6.3</c:v>
                </c:pt>
                <c:pt idx="101">
                  <c:v>6.3</c:v>
                </c:pt>
                <c:pt idx="102">
                  <c:v>6.28</c:v>
                </c:pt>
                <c:pt idx="103">
                  <c:v>6.24</c:v>
                </c:pt>
                <c:pt idx="104">
                  <c:v>6.2</c:v>
                </c:pt>
                <c:pt idx="105">
                  <c:v>6.28</c:v>
                </c:pt>
                <c:pt idx="106">
                  <c:v>6.24</c:v>
                </c:pt>
                <c:pt idx="107">
                  <c:v>6.15</c:v>
                </c:pt>
                <c:pt idx="108">
                  <c:v>6.09</c:v>
                </c:pt>
                <c:pt idx="109">
                  <c:v>6.07</c:v>
                </c:pt>
                <c:pt idx="110">
                  <c:v>6.06</c:v>
                </c:pt>
                <c:pt idx="111">
                  <c:v>5.98</c:v>
                </c:pt>
                <c:pt idx="112">
                  <c:v>5.92</c:v>
                </c:pt>
                <c:pt idx="113">
                  <c:v>5.93</c:v>
                </c:pt>
                <c:pt idx="114">
                  <c:v>5.92</c:v>
                </c:pt>
                <c:pt idx="115">
                  <c:v>5.94</c:v>
                </c:pt>
                <c:pt idx="116">
                  <c:v>5.78</c:v>
                </c:pt>
                <c:pt idx="117">
                  <c:v>5.78</c:v>
                </c:pt>
                <c:pt idx="118">
                  <c:v>5.88</c:v>
                </c:pt>
                <c:pt idx="119">
                  <c:v>5.88</c:v>
                </c:pt>
                <c:pt idx="120">
                  <c:v>5.87</c:v>
                </c:pt>
                <c:pt idx="121">
                  <c:v>5.8</c:v>
                </c:pt>
                <c:pt idx="122">
                  <c:v>5.77</c:v>
                </c:pt>
                <c:pt idx="123">
                  <c:v>5.8</c:v>
                </c:pt>
                <c:pt idx="124">
                  <c:v>5.77</c:v>
                </c:pt>
                <c:pt idx="125">
                  <c:v>5.72</c:v>
                </c:pt>
                <c:pt idx="126">
                  <c:v>5.66</c:v>
                </c:pt>
                <c:pt idx="127">
                  <c:v>5.63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747168"/>
        <c:axId val="325747728"/>
      </c:lineChart>
      <c:dateAx>
        <c:axId val="325747168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25747728"/>
        <c:crosses val="autoZero"/>
        <c:auto val="1"/>
        <c:lblOffset val="100"/>
        <c:baseTimeUnit val="days"/>
        <c:majorUnit val="10"/>
        <c:majorTimeUnit val="days"/>
      </c:dateAx>
      <c:valAx>
        <c:axId val="325747728"/>
        <c:scaling>
          <c:orientation val="minMax"/>
          <c:min val="5.4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2574716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+mn-lt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5. DESPESAS DISCRICIONÁRIAS E OBRIGATÓRIAS FEDERAIS ACUMULADAS EM 12 MESES (R$ BILHÕES – A PREÇOS DE MAI/19)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09080792904518E-2"/>
          <c:y val="0.1262934654770568"/>
          <c:w val="0.86503421842759387"/>
          <c:h val="0.62773651179437651"/>
        </c:manualLayout>
      </c:layout>
      <c:lineChart>
        <c:grouping val="standard"/>
        <c:varyColors val="0"/>
        <c:ser>
          <c:idx val="2"/>
          <c:order val="1"/>
          <c:tx>
            <c:strRef>
              <c:f>'Gráfico 5'!$I$4</c:f>
              <c:strCache>
                <c:ptCount val="1"/>
                <c:pt idx="0">
                  <c:v>Obrigatórias (eixo da esquerda)</c:v>
                </c:pt>
              </c:strCache>
            </c:strRef>
          </c:tx>
          <c:spPr>
            <a:ln w="28575"/>
          </c:spPr>
          <c:marker>
            <c:symbol val="none"/>
          </c:marker>
          <c:dLbls>
            <c:dLbl>
              <c:idx val="101"/>
              <c:layout>
                <c:manualLayout>
                  <c:x val="-5.4067804777834988E-2"/>
                  <c:y val="6.6478445209205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/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5'!$A$16:$A$117</c:f>
              <c:numCache>
                <c:formatCode>[$-416]mmm/yy;@</c:formatCode>
                <c:ptCount val="102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</c:numCache>
            </c:numRef>
          </c:cat>
          <c:val>
            <c:numRef>
              <c:f>'Gráfico 5'!$I$16:$I$117</c:f>
              <c:numCache>
                <c:formatCode>#,##0.00</c:formatCode>
                <c:ptCount val="102"/>
                <c:pt idx="0">
                  <c:v>968594.13253709557</c:v>
                </c:pt>
                <c:pt idx="1">
                  <c:v>977811.60503493599</c:v>
                </c:pt>
                <c:pt idx="2">
                  <c:v>979246.71398686583</c:v>
                </c:pt>
                <c:pt idx="3">
                  <c:v>969432.10995639919</c:v>
                </c:pt>
                <c:pt idx="4">
                  <c:v>978198.21641728666</c:v>
                </c:pt>
                <c:pt idx="5">
                  <c:v>978553.828107515</c:v>
                </c:pt>
                <c:pt idx="6">
                  <c:v>986639.70904847863</c:v>
                </c:pt>
                <c:pt idx="7">
                  <c:v>993941.82683058153</c:v>
                </c:pt>
                <c:pt idx="8">
                  <c:v>992809.38242158643</c:v>
                </c:pt>
                <c:pt idx="9">
                  <c:v>992966.12218650174</c:v>
                </c:pt>
                <c:pt idx="10">
                  <c:v>997060.39773061848</c:v>
                </c:pt>
                <c:pt idx="11">
                  <c:v>996495.53725881444</c:v>
                </c:pt>
                <c:pt idx="12">
                  <c:v>1004014.975578767</c:v>
                </c:pt>
                <c:pt idx="13">
                  <c:v>1004188.628024566</c:v>
                </c:pt>
                <c:pt idx="14">
                  <c:v>1007454.8537509739</c:v>
                </c:pt>
                <c:pt idx="15">
                  <c:v>1013328.1852988983</c:v>
                </c:pt>
                <c:pt idx="16">
                  <c:v>1020910.0467376034</c:v>
                </c:pt>
                <c:pt idx="17">
                  <c:v>1025860.6294354076</c:v>
                </c:pt>
                <c:pt idx="18">
                  <c:v>1026207.6615427046</c:v>
                </c:pt>
                <c:pt idx="19">
                  <c:v>1028666.843425989</c:v>
                </c:pt>
                <c:pt idx="20">
                  <c:v>1034992.6139559961</c:v>
                </c:pt>
                <c:pt idx="21">
                  <c:v>1040060.1959935817</c:v>
                </c:pt>
                <c:pt idx="22">
                  <c:v>1043557.4520485911</c:v>
                </c:pt>
                <c:pt idx="23">
                  <c:v>1053695.1164796925</c:v>
                </c:pt>
                <c:pt idx="24">
                  <c:v>1053758.7913694736</c:v>
                </c:pt>
                <c:pt idx="25">
                  <c:v>1054924.7090163047</c:v>
                </c:pt>
                <c:pt idx="26">
                  <c:v>1058546.4687712002</c:v>
                </c:pt>
                <c:pt idx="27">
                  <c:v>1062196.7277241049</c:v>
                </c:pt>
                <c:pt idx="28">
                  <c:v>1073646.3713136695</c:v>
                </c:pt>
                <c:pt idx="29">
                  <c:v>1074860.358205094</c:v>
                </c:pt>
                <c:pt idx="30">
                  <c:v>1083516.0621331038</c:v>
                </c:pt>
                <c:pt idx="31">
                  <c:v>1088362.3504314478</c:v>
                </c:pt>
                <c:pt idx="32">
                  <c:v>1093976.4295384616</c:v>
                </c:pt>
                <c:pt idx="33">
                  <c:v>1107815.225372531</c:v>
                </c:pt>
                <c:pt idx="34">
                  <c:v>1119251.6318048465</c:v>
                </c:pt>
                <c:pt idx="35">
                  <c:v>1123658.2225897927</c:v>
                </c:pt>
                <c:pt idx="36">
                  <c:v>1124003.4563866407</c:v>
                </c:pt>
                <c:pt idx="37">
                  <c:v>1140079.4607846038</c:v>
                </c:pt>
                <c:pt idx="38">
                  <c:v>1143821.810679222</c:v>
                </c:pt>
                <c:pt idx="39">
                  <c:v>1148082.2676565929</c:v>
                </c:pt>
                <c:pt idx="40">
                  <c:v>1138224.9862056549</c:v>
                </c:pt>
                <c:pt idx="41">
                  <c:v>1146276.8085486833</c:v>
                </c:pt>
                <c:pt idx="42">
                  <c:v>1149851.6593621334</c:v>
                </c:pt>
                <c:pt idx="43">
                  <c:v>1153250.4883923165</c:v>
                </c:pt>
                <c:pt idx="44">
                  <c:v>1165179.951639974</c:v>
                </c:pt>
                <c:pt idx="45">
                  <c:v>1168560.8179016388</c:v>
                </c:pt>
                <c:pt idx="46">
                  <c:v>1168691.0637715459</c:v>
                </c:pt>
                <c:pt idx="47">
                  <c:v>1176676.8436192812</c:v>
                </c:pt>
                <c:pt idx="48">
                  <c:v>1187386.1643239718</c:v>
                </c:pt>
                <c:pt idx="49">
                  <c:v>1189990.4902959797</c:v>
                </c:pt>
                <c:pt idx="50">
                  <c:v>1195169.7432759607</c:v>
                </c:pt>
                <c:pt idx="51">
                  <c:v>1196054.7707998569</c:v>
                </c:pt>
                <c:pt idx="52">
                  <c:v>1203880.0865682103</c:v>
                </c:pt>
                <c:pt idx="53">
                  <c:v>1206552.7994283359</c:v>
                </c:pt>
                <c:pt idx="54">
                  <c:v>1209081.8329967528</c:v>
                </c:pt>
                <c:pt idx="55">
                  <c:v>1211982.6739624541</c:v>
                </c:pt>
                <c:pt idx="56">
                  <c:v>1196787.4656886947</c:v>
                </c:pt>
                <c:pt idx="57">
                  <c:v>1180924.3250390552</c:v>
                </c:pt>
                <c:pt idx="58">
                  <c:v>1190532.2936439754</c:v>
                </c:pt>
                <c:pt idx="59">
                  <c:v>1188128.9324201341</c:v>
                </c:pt>
                <c:pt idx="60">
                  <c:v>1251840.8279531465</c:v>
                </c:pt>
                <c:pt idx="61">
                  <c:v>1258928.546062601</c:v>
                </c:pt>
                <c:pt idx="62">
                  <c:v>1266178.9366879025</c:v>
                </c:pt>
                <c:pt idx="63">
                  <c:v>1269807.2671920438</c:v>
                </c:pt>
                <c:pt idx="64">
                  <c:v>1261542.0359128332</c:v>
                </c:pt>
                <c:pt idx="65">
                  <c:v>1262191.6974500988</c:v>
                </c:pt>
                <c:pt idx="66">
                  <c:v>1259190.445839365</c:v>
                </c:pt>
                <c:pt idx="67">
                  <c:v>1264857.4969562027</c:v>
                </c:pt>
                <c:pt idx="68">
                  <c:v>1270620.876331547</c:v>
                </c:pt>
                <c:pt idx="69">
                  <c:v>1282709.8634387283</c:v>
                </c:pt>
                <c:pt idx="70">
                  <c:v>1265028.274977111</c:v>
                </c:pt>
                <c:pt idx="71">
                  <c:v>1272339.6286566444</c:v>
                </c:pt>
                <c:pt idx="72">
                  <c:v>1231912.5513542159</c:v>
                </c:pt>
                <c:pt idx="73">
                  <c:v>1224294.2658487631</c:v>
                </c:pt>
                <c:pt idx="74">
                  <c:v>1225356.2151806722</c:v>
                </c:pt>
                <c:pt idx="75">
                  <c:v>1228484.5484186648</c:v>
                </c:pt>
                <c:pt idx="76">
                  <c:v>1231060.1114814931</c:v>
                </c:pt>
                <c:pt idx="77">
                  <c:v>1241515.2183635482</c:v>
                </c:pt>
                <c:pt idx="78">
                  <c:v>1253725.8005832352</c:v>
                </c:pt>
                <c:pt idx="79">
                  <c:v>1250611.5185127365</c:v>
                </c:pt>
                <c:pt idx="80">
                  <c:v>1255139.537667884</c:v>
                </c:pt>
                <c:pt idx="81">
                  <c:v>1260062.5566734637</c:v>
                </c:pt>
                <c:pt idx="82">
                  <c:v>1265616.6272485694</c:v>
                </c:pt>
                <c:pt idx="83">
                  <c:v>1258586.3733421077</c:v>
                </c:pt>
                <c:pt idx="84">
                  <c:v>1249850.766345147</c:v>
                </c:pt>
                <c:pt idx="85">
                  <c:v>1251189.67176627</c:v>
                </c:pt>
                <c:pt idx="86">
                  <c:v>1251954.7097409184</c:v>
                </c:pt>
                <c:pt idx="87">
                  <c:v>1263321.0572480361</c:v>
                </c:pt>
                <c:pt idx="88">
                  <c:v>1274783.9153275525</c:v>
                </c:pt>
                <c:pt idx="89">
                  <c:v>1267394.8305621301</c:v>
                </c:pt>
                <c:pt idx="90">
                  <c:v>1256508.3824700916</c:v>
                </c:pt>
                <c:pt idx="91">
                  <c:v>1254992.1841020153</c:v>
                </c:pt>
                <c:pt idx="92">
                  <c:v>1261311.0340005509</c:v>
                </c:pt>
                <c:pt idx="93">
                  <c:v>1262437.0849997106</c:v>
                </c:pt>
                <c:pt idx="94">
                  <c:v>1262980.6111814324</c:v>
                </c:pt>
                <c:pt idx="95">
                  <c:v>1266772.4721023862</c:v>
                </c:pt>
                <c:pt idx="96">
                  <c:v>1268233.0429857366</c:v>
                </c:pt>
                <c:pt idx="97">
                  <c:v>1266250.5559603984</c:v>
                </c:pt>
                <c:pt idx="98">
                  <c:v>1267810.9597101579</c:v>
                </c:pt>
                <c:pt idx="99">
                  <c:v>1268458.1270332821</c:v>
                </c:pt>
                <c:pt idx="100">
                  <c:v>1270826.3772009101</c:v>
                </c:pt>
                <c:pt idx="101">
                  <c:v>1269843.1991834973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73504"/>
        <c:axId val="327074064"/>
      </c:lineChart>
      <c:lineChart>
        <c:grouping val="standard"/>
        <c:varyColors val="0"/>
        <c:ser>
          <c:idx val="1"/>
          <c:order val="0"/>
          <c:tx>
            <c:strRef>
              <c:f>'Gráfico 5'!$H$4</c:f>
              <c:strCache>
                <c:ptCount val="1"/>
                <c:pt idx="0">
                  <c:v>Discricionárias (eixo da direita)</c:v>
                </c:pt>
              </c:strCache>
            </c:strRef>
          </c:tx>
          <c:spPr>
            <a:ln w="28575">
              <a:solidFill>
                <a:schemeClr val="accent5"/>
              </a:solidFill>
            </a:ln>
          </c:spPr>
          <c:marker>
            <c:symbol val="none"/>
          </c:marker>
          <c:dLbls>
            <c:dLbl>
              <c:idx val="101"/>
              <c:layout>
                <c:manualLayout>
                  <c:x val="-8.3682008368200833E-2"/>
                  <c:y val="3.525782282944028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/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5'!$A$16:$A$117</c:f>
              <c:numCache>
                <c:formatCode>[$-416]mmm/yy;@</c:formatCode>
                <c:ptCount val="102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</c:numCache>
            </c:numRef>
          </c:cat>
          <c:val>
            <c:numRef>
              <c:f>'Gráfico 5'!$H$16:$H$117</c:f>
              <c:numCache>
                <c:formatCode>#,##0.00</c:formatCode>
                <c:ptCount val="102"/>
                <c:pt idx="0">
                  <c:v>152519.03569070352</c:v>
                </c:pt>
                <c:pt idx="1">
                  <c:v>158942.84110245397</c:v>
                </c:pt>
                <c:pt idx="2">
                  <c:v>157456.60832065099</c:v>
                </c:pt>
                <c:pt idx="3">
                  <c:v>154852.82347517263</c:v>
                </c:pt>
                <c:pt idx="4">
                  <c:v>155251.2111579027</c:v>
                </c:pt>
                <c:pt idx="5">
                  <c:v>153636.9872471558</c:v>
                </c:pt>
                <c:pt idx="6">
                  <c:v>155658.23351234072</c:v>
                </c:pt>
                <c:pt idx="7">
                  <c:v>154263.35833847104</c:v>
                </c:pt>
                <c:pt idx="8">
                  <c:v>156052.21282637972</c:v>
                </c:pt>
                <c:pt idx="9">
                  <c:v>142155.75146238841</c:v>
                </c:pt>
                <c:pt idx="10">
                  <c:v>141194.13274300701</c:v>
                </c:pt>
                <c:pt idx="11">
                  <c:v>139568.92708149852</c:v>
                </c:pt>
                <c:pt idx="12">
                  <c:v>146188.01721786649</c:v>
                </c:pt>
                <c:pt idx="13">
                  <c:v>147085.12674375391</c:v>
                </c:pt>
                <c:pt idx="14">
                  <c:v>147984.77374381531</c:v>
                </c:pt>
                <c:pt idx="15">
                  <c:v>152155.11724941144</c:v>
                </c:pt>
                <c:pt idx="16">
                  <c:v>156105.45512559169</c:v>
                </c:pt>
                <c:pt idx="17">
                  <c:v>157450.32037885048</c:v>
                </c:pt>
                <c:pt idx="18">
                  <c:v>160890.3046418298</c:v>
                </c:pt>
                <c:pt idx="19">
                  <c:v>162783.8414506304</c:v>
                </c:pt>
                <c:pt idx="20">
                  <c:v>163710.58861952653</c:v>
                </c:pt>
                <c:pt idx="21">
                  <c:v>163422.31162729737</c:v>
                </c:pt>
                <c:pt idx="22">
                  <c:v>166637.18988673657</c:v>
                </c:pt>
                <c:pt idx="23">
                  <c:v>168529.64627975147</c:v>
                </c:pt>
                <c:pt idx="24">
                  <c:v>160504.25151927059</c:v>
                </c:pt>
                <c:pt idx="25">
                  <c:v>165912.60072481562</c:v>
                </c:pt>
                <c:pt idx="26">
                  <c:v>167832.97480053196</c:v>
                </c:pt>
                <c:pt idx="27">
                  <c:v>164649.69629324612</c:v>
                </c:pt>
                <c:pt idx="28">
                  <c:v>165936.73483345873</c:v>
                </c:pt>
                <c:pt idx="29">
                  <c:v>166935.2714911119</c:v>
                </c:pt>
                <c:pt idx="30">
                  <c:v>165329.90378340738</c:v>
                </c:pt>
                <c:pt idx="31">
                  <c:v>167042.14438410339</c:v>
                </c:pt>
                <c:pt idx="32">
                  <c:v>165869.73271058433</c:v>
                </c:pt>
                <c:pt idx="33">
                  <c:v>168049.83503726256</c:v>
                </c:pt>
                <c:pt idx="34">
                  <c:v>169000.9757638243</c:v>
                </c:pt>
                <c:pt idx="35">
                  <c:v>170345.8364566383</c:v>
                </c:pt>
                <c:pt idx="36">
                  <c:v>172224.74286523706</c:v>
                </c:pt>
                <c:pt idx="37">
                  <c:v>172940.50230481397</c:v>
                </c:pt>
                <c:pt idx="38">
                  <c:v>176305.15707733901</c:v>
                </c:pt>
                <c:pt idx="39">
                  <c:v>178466.93963895598</c:v>
                </c:pt>
                <c:pt idx="40">
                  <c:v>176376.4811944204</c:v>
                </c:pt>
                <c:pt idx="41">
                  <c:v>181069.09668694501</c:v>
                </c:pt>
                <c:pt idx="42">
                  <c:v>179451.19485196611</c:v>
                </c:pt>
                <c:pt idx="43">
                  <c:v>180069.01480513922</c:v>
                </c:pt>
                <c:pt idx="44">
                  <c:v>187803.77594836213</c:v>
                </c:pt>
                <c:pt idx="45">
                  <c:v>194466.14541015431</c:v>
                </c:pt>
                <c:pt idx="46">
                  <c:v>195022.0101141065</c:v>
                </c:pt>
                <c:pt idx="47">
                  <c:v>194656.82845367529</c:v>
                </c:pt>
                <c:pt idx="48">
                  <c:v>191915.99631349175</c:v>
                </c:pt>
                <c:pt idx="49">
                  <c:v>184004.02016196609</c:v>
                </c:pt>
                <c:pt idx="50">
                  <c:v>181769.46354786729</c:v>
                </c:pt>
                <c:pt idx="51">
                  <c:v>178547.971393227</c:v>
                </c:pt>
                <c:pt idx="52">
                  <c:v>175414.95486272729</c:v>
                </c:pt>
                <c:pt idx="53">
                  <c:v>169225.8609665315</c:v>
                </c:pt>
                <c:pt idx="54">
                  <c:v>168858.58166020954</c:v>
                </c:pt>
                <c:pt idx="55">
                  <c:v>164921.30000615687</c:v>
                </c:pt>
                <c:pt idx="56">
                  <c:v>159155.03050301285</c:v>
                </c:pt>
                <c:pt idx="57">
                  <c:v>153132.10450400363</c:v>
                </c:pt>
                <c:pt idx="58">
                  <c:v>147606.03469099698</c:v>
                </c:pt>
                <c:pt idx="59">
                  <c:v>144737.09968909947</c:v>
                </c:pt>
                <c:pt idx="60">
                  <c:v>152637.53215422566</c:v>
                </c:pt>
                <c:pt idx="61">
                  <c:v>149822.86629805248</c:v>
                </c:pt>
                <c:pt idx="62">
                  <c:v>150789.14931301688</c:v>
                </c:pt>
                <c:pt idx="63">
                  <c:v>150906.30577549856</c:v>
                </c:pt>
                <c:pt idx="64">
                  <c:v>152911.55823966645</c:v>
                </c:pt>
                <c:pt idx="65">
                  <c:v>151460.22785673355</c:v>
                </c:pt>
                <c:pt idx="66">
                  <c:v>149272.69204918496</c:v>
                </c:pt>
                <c:pt idx="67">
                  <c:v>147441.57986344758</c:v>
                </c:pt>
                <c:pt idx="68">
                  <c:v>144759.55004032655</c:v>
                </c:pt>
                <c:pt idx="69">
                  <c:v>142027.99534564198</c:v>
                </c:pt>
                <c:pt idx="70">
                  <c:v>140115.11112050628</c:v>
                </c:pt>
                <c:pt idx="71">
                  <c:v>143704.8956771151</c:v>
                </c:pt>
                <c:pt idx="72">
                  <c:v>156852.21839951191</c:v>
                </c:pt>
                <c:pt idx="73">
                  <c:v>148801.0547478518</c:v>
                </c:pt>
                <c:pt idx="74">
                  <c:v>145619.12692152371</c:v>
                </c:pt>
                <c:pt idx="75">
                  <c:v>144488.78730566971</c:v>
                </c:pt>
                <c:pt idx="76">
                  <c:v>138645.12539569722</c:v>
                </c:pt>
                <c:pt idx="77">
                  <c:v>139473.72108390054</c:v>
                </c:pt>
                <c:pt idx="78">
                  <c:v>138249.16050419767</c:v>
                </c:pt>
                <c:pt idx="79">
                  <c:v>136216.27393313946</c:v>
                </c:pt>
                <c:pt idx="80">
                  <c:v>135992.88227391741</c:v>
                </c:pt>
                <c:pt idx="81">
                  <c:v>135195.74573502911</c:v>
                </c:pt>
                <c:pt idx="82">
                  <c:v>134489.44513704398</c:v>
                </c:pt>
                <c:pt idx="83">
                  <c:v>130001.20303735611</c:v>
                </c:pt>
                <c:pt idx="84">
                  <c:v>124816.89529330244</c:v>
                </c:pt>
                <c:pt idx="85">
                  <c:v>125267.45973266813</c:v>
                </c:pt>
                <c:pt idx="86">
                  <c:v>123903.20957430032</c:v>
                </c:pt>
                <c:pt idx="87">
                  <c:v>125955.05309104708</c:v>
                </c:pt>
                <c:pt idx="88">
                  <c:v>128884.67323562078</c:v>
                </c:pt>
                <c:pt idx="89">
                  <c:v>128040.28666727885</c:v>
                </c:pt>
                <c:pt idx="90">
                  <c:v>132867.246207761</c:v>
                </c:pt>
                <c:pt idx="91">
                  <c:v>134165.82175002029</c:v>
                </c:pt>
                <c:pt idx="92">
                  <c:v>134324.63202418989</c:v>
                </c:pt>
                <c:pt idx="93">
                  <c:v>135252.29741735372</c:v>
                </c:pt>
                <c:pt idx="94">
                  <c:v>137458.09808299778</c:v>
                </c:pt>
                <c:pt idx="95">
                  <c:v>139775.27376463704</c:v>
                </c:pt>
                <c:pt idx="96">
                  <c:v>133243.71972964116</c:v>
                </c:pt>
                <c:pt idx="97">
                  <c:v>132656.31573366767</c:v>
                </c:pt>
                <c:pt idx="98">
                  <c:v>133461.55598204664</c:v>
                </c:pt>
                <c:pt idx="99">
                  <c:v>128945.29433806062</c:v>
                </c:pt>
                <c:pt idx="100">
                  <c:v>127153.21794828378</c:v>
                </c:pt>
                <c:pt idx="101">
                  <c:v>126599.65772405692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75184"/>
        <c:axId val="327074624"/>
      </c:lineChart>
      <c:dateAx>
        <c:axId val="327073504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/>
            </a:pPr>
            <a:endParaRPr lang="pt-BR"/>
          </a:p>
        </c:txPr>
        <c:crossAx val="327074064"/>
        <c:crosses val="autoZero"/>
        <c:auto val="1"/>
        <c:lblOffset val="100"/>
        <c:baseTimeUnit val="months"/>
        <c:majorUnit val="5"/>
        <c:majorTimeUnit val="months"/>
      </c:dateAx>
      <c:valAx>
        <c:axId val="327074064"/>
        <c:scaling>
          <c:orientation val="minMax"/>
          <c:min val="6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27073504"/>
        <c:crosses val="autoZero"/>
        <c:crossBetween val="between"/>
        <c:dispUnits>
          <c:builtInUnit val="thousands"/>
        </c:dispUnits>
      </c:valAx>
      <c:valAx>
        <c:axId val="327074624"/>
        <c:scaling>
          <c:orientation val="minMax"/>
          <c:max val="230000"/>
          <c:min val="1100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27075184"/>
        <c:crosses val="max"/>
        <c:crossBetween val="between"/>
        <c:majorUnit val="15000"/>
        <c:dispUnits>
          <c:builtInUnit val="thousands"/>
        </c:dispUnits>
      </c:valAx>
      <c:dateAx>
        <c:axId val="327075184"/>
        <c:scaling>
          <c:orientation val="minMax"/>
        </c:scaling>
        <c:delete val="1"/>
        <c:axPos val="b"/>
        <c:numFmt formatCode="[$-416]mmm/yy;@" sourceLinked="1"/>
        <c:majorTickMark val="out"/>
        <c:minorTickMark val="none"/>
        <c:tickLblPos val="nextTo"/>
        <c:crossAx val="327074624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7.4213370387525082E-2"/>
          <c:y val="0.86990394699605467"/>
          <c:w val="0.8802022036606062"/>
          <c:h val="4.738148746205878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+mn-lt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6. DESPESAS PRIMÁRIAS SELECIONADAS ACUMULADAS EM 12 MESES (A PREÇOS DE MAI/19)</a:t>
            </a:r>
          </a:p>
        </c:rich>
      </c:tx>
      <c:layout>
        <c:manualLayout>
          <c:xMode val="edge"/>
          <c:yMode val="edge"/>
          <c:x val="0.12235039596800375"/>
          <c:y val="1.69636067201663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909811211088082E-2"/>
          <c:y val="0.11195928753180662"/>
          <c:w val="0.90888843935633679"/>
          <c:h val="0.64210561466076277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6'!$E$4</c:f>
              <c:strCache>
                <c:ptCount val="1"/>
                <c:pt idx="0">
                  <c:v>Investimentos e inversões financeiras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375098843429926E-2"/>
                  <c:y val="-8.120746447241155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 dez/07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42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2"/>
              <c:layout>
                <c:manualLayout>
                  <c:x val="-5.3745456210245145E-2"/>
                  <c:y val="-4.749787955894826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/>
                      <a:t> </a:t>
                    </a:r>
                    <a:r>
                      <a:rPr lang="en-US" sz="1050" b="1"/>
                      <a:t>out/14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104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3"/>
              <c:layout>
                <c:manualLayout>
                  <c:x val="-6.1003969615935294E-2"/>
                  <c:y val="-4.410517387616636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mai/18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52</a:t>
                    </a:r>
                    <a:r>
                      <a:rPr lang="en-US" sz="1050"/>
                      <a:t>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5"/>
              <c:layout>
                <c:manualLayout>
                  <c:x val="0"/>
                  <c:y val="-5.428329092451229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 mai/19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54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'Gráfico 6'!$A$5:$A$153</c15:sqref>
                  </c15:fullRef>
                </c:ext>
              </c:extLst>
              <c:f>'Gráfico 6'!$A$16:$A$153</c:f>
              <c:numCache>
                <c:formatCode>mmm\-yy</c:formatCode>
                <c:ptCount val="138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41183</c:v>
                </c:pt>
                <c:pt idx="59">
                  <c:v>41214</c:v>
                </c:pt>
                <c:pt idx="60">
                  <c:v>41244</c:v>
                </c:pt>
                <c:pt idx="61">
                  <c:v>41275</c:v>
                </c:pt>
                <c:pt idx="62">
                  <c:v>41306</c:v>
                </c:pt>
                <c:pt idx="63">
                  <c:v>41334</c:v>
                </c:pt>
                <c:pt idx="64">
                  <c:v>41365</c:v>
                </c:pt>
                <c:pt idx="65">
                  <c:v>41395</c:v>
                </c:pt>
                <c:pt idx="66">
                  <c:v>41426</c:v>
                </c:pt>
                <c:pt idx="67">
                  <c:v>41456</c:v>
                </c:pt>
                <c:pt idx="68">
                  <c:v>41487</c:v>
                </c:pt>
                <c:pt idx="69">
                  <c:v>41518</c:v>
                </c:pt>
                <c:pt idx="70">
                  <c:v>41548</c:v>
                </c:pt>
                <c:pt idx="71">
                  <c:v>41579</c:v>
                </c:pt>
                <c:pt idx="72">
                  <c:v>41609</c:v>
                </c:pt>
                <c:pt idx="73">
                  <c:v>41640</c:v>
                </c:pt>
                <c:pt idx="74">
                  <c:v>41671</c:v>
                </c:pt>
                <c:pt idx="75">
                  <c:v>41699</c:v>
                </c:pt>
                <c:pt idx="76">
                  <c:v>41730</c:v>
                </c:pt>
                <c:pt idx="77">
                  <c:v>41760</c:v>
                </c:pt>
                <c:pt idx="78">
                  <c:v>41791</c:v>
                </c:pt>
                <c:pt idx="79">
                  <c:v>41821</c:v>
                </c:pt>
                <c:pt idx="80">
                  <c:v>41852</c:v>
                </c:pt>
                <c:pt idx="81">
                  <c:v>41883</c:v>
                </c:pt>
                <c:pt idx="82">
                  <c:v>41913</c:v>
                </c:pt>
                <c:pt idx="83">
                  <c:v>41944</c:v>
                </c:pt>
                <c:pt idx="84">
                  <c:v>41974</c:v>
                </c:pt>
                <c:pt idx="85">
                  <c:v>42005</c:v>
                </c:pt>
                <c:pt idx="86">
                  <c:v>42036</c:v>
                </c:pt>
                <c:pt idx="87">
                  <c:v>42064</c:v>
                </c:pt>
                <c:pt idx="88">
                  <c:v>42095</c:v>
                </c:pt>
                <c:pt idx="89">
                  <c:v>42125</c:v>
                </c:pt>
                <c:pt idx="90">
                  <c:v>42156</c:v>
                </c:pt>
                <c:pt idx="91">
                  <c:v>42186</c:v>
                </c:pt>
                <c:pt idx="92">
                  <c:v>42217</c:v>
                </c:pt>
                <c:pt idx="93">
                  <c:v>42248</c:v>
                </c:pt>
                <c:pt idx="94">
                  <c:v>42278</c:v>
                </c:pt>
                <c:pt idx="95">
                  <c:v>42309</c:v>
                </c:pt>
                <c:pt idx="96">
                  <c:v>42339</c:v>
                </c:pt>
                <c:pt idx="97">
                  <c:v>42370</c:v>
                </c:pt>
                <c:pt idx="98">
                  <c:v>42401</c:v>
                </c:pt>
                <c:pt idx="99">
                  <c:v>42430</c:v>
                </c:pt>
                <c:pt idx="100">
                  <c:v>42461</c:v>
                </c:pt>
                <c:pt idx="101">
                  <c:v>42491</c:v>
                </c:pt>
                <c:pt idx="102">
                  <c:v>42522</c:v>
                </c:pt>
                <c:pt idx="103">
                  <c:v>42552</c:v>
                </c:pt>
                <c:pt idx="104">
                  <c:v>42583</c:v>
                </c:pt>
                <c:pt idx="105">
                  <c:v>42614</c:v>
                </c:pt>
                <c:pt idx="106">
                  <c:v>42644</c:v>
                </c:pt>
                <c:pt idx="107">
                  <c:v>42675</c:v>
                </c:pt>
                <c:pt idx="108">
                  <c:v>42705</c:v>
                </c:pt>
                <c:pt idx="109">
                  <c:v>42736</c:v>
                </c:pt>
                <c:pt idx="110">
                  <c:v>42767</c:v>
                </c:pt>
                <c:pt idx="111">
                  <c:v>42795</c:v>
                </c:pt>
                <c:pt idx="112">
                  <c:v>42826</c:v>
                </c:pt>
                <c:pt idx="113">
                  <c:v>42856</c:v>
                </c:pt>
                <c:pt idx="114">
                  <c:v>42887</c:v>
                </c:pt>
                <c:pt idx="115">
                  <c:v>42917</c:v>
                </c:pt>
                <c:pt idx="116">
                  <c:v>42948</c:v>
                </c:pt>
                <c:pt idx="117">
                  <c:v>42979</c:v>
                </c:pt>
                <c:pt idx="118">
                  <c:v>43009</c:v>
                </c:pt>
                <c:pt idx="119">
                  <c:v>43040</c:v>
                </c:pt>
                <c:pt idx="120">
                  <c:v>43070</c:v>
                </c:pt>
                <c:pt idx="121">
                  <c:v>43101</c:v>
                </c:pt>
                <c:pt idx="122">
                  <c:v>43132</c:v>
                </c:pt>
                <c:pt idx="123">
                  <c:v>43160</c:v>
                </c:pt>
                <c:pt idx="124">
                  <c:v>43191</c:v>
                </c:pt>
                <c:pt idx="125">
                  <c:v>43221</c:v>
                </c:pt>
                <c:pt idx="126">
                  <c:v>43252</c:v>
                </c:pt>
                <c:pt idx="127">
                  <c:v>43282</c:v>
                </c:pt>
                <c:pt idx="128">
                  <c:v>43313</c:v>
                </c:pt>
                <c:pt idx="129">
                  <c:v>43344</c:v>
                </c:pt>
                <c:pt idx="130">
                  <c:v>43374</c:v>
                </c:pt>
                <c:pt idx="131">
                  <c:v>43405</c:v>
                </c:pt>
                <c:pt idx="132">
                  <c:v>43435</c:v>
                </c:pt>
                <c:pt idx="133">
                  <c:v>43466</c:v>
                </c:pt>
                <c:pt idx="134">
                  <c:v>43497</c:v>
                </c:pt>
                <c:pt idx="135">
                  <c:v>43525</c:v>
                </c:pt>
                <c:pt idx="136">
                  <c:v>43556</c:v>
                </c:pt>
                <c:pt idx="137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6'!$E$5:$E$153</c15:sqref>
                  </c15:fullRef>
                </c:ext>
              </c:extLst>
              <c:f>'Gráfico 6'!$E$16:$E$153</c:f>
              <c:numCache>
                <c:formatCode>#,##0</c:formatCode>
                <c:ptCount val="138"/>
                <c:pt idx="0">
                  <c:v>42429.493220812379</c:v>
                </c:pt>
                <c:pt idx="1">
                  <c:v>42677.005940885574</c:v>
                </c:pt>
                <c:pt idx="2">
                  <c:v>43017.226356001927</c:v>
                </c:pt>
                <c:pt idx="3">
                  <c:v>43410.278635234179</c:v>
                </c:pt>
                <c:pt idx="4">
                  <c:v>43293.331394641027</c:v>
                </c:pt>
                <c:pt idx="5">
                  <c:v>44557.826596578045</c:v>
                </c:pt>
                <c:pt idx="6">
                  <c:v>46424.534841214991</c:v>
                </c:pt>
                <c:pt idx="7">
                  <c:v>49343.06010360206</c:v>
                </c:pt>
                <c:pt idx="8">
                  <c:v>49986.549152321008</c:v>
                </c:pt>
                <c:pt idx="9">
                  <c:v>51725.330936340724</c:v>
                </c:pt>
                <c:pt idx="10">
                  <c:v>51577.826274047366</c:v>
                </c:pt>
                <c:pt idx="11">
                  <c:v>53719.958931400186</c:v>
                </c:pt>
                <c:pt idx="12">
                  <c:v>51539.940157191748</c:v>
                </c:pt>
                <c:pt idx="13">
                  <c:v>51774.038792863226</c:v>
                </c:pt>
                <c:pt idx="14">
                  <c:v>51871.303997692172</c:v>
                </c:pt>
                <c:pt idx="15">
                  <c:v>51811.120947406576</c:v>
                </c:pt>
                <c:pt idx="16">
                  <c:v>53306.421272307896</c:v>
                </c:pt>
                <c:pt idx="17">
                  <c:v>53913.610140768236</c:v>
                </c:pt>
                <c:pt idx="18">
                  <c:v>54244.203463009442</c:v>
                </c:pt>
                <c:pt idx="19">
                  <c:v>53959.538463530364</c:v>
                </c:pt>
                <c:pt idx="20">
                  <c:v>52015.302876315996</c:v>
                </c:pt>
                <c:pt idx="21">
                  <c:v>53869.361845555672</c:v>
                </c:pt>
                <c:pt idx="22">
                  <c:v>56438.266943776071</c:v>
                </c:pt>
                <c:pt idx="23">
                  <c:v>56618.954771630953</c:v>
                </c:pt>
                <c:pt idx="24">
                  <c:v>59534.270019573334</c:v>
                </c:pt>
                <c:pt idx="25">
                  <c:v>62044.12803987418</c:v>
                </c:pt>
                <c:pt idx="26">
                  <c:v>63954.058752653473</c:v>
                </c:pt>
                <c:pt idx="27">
                  <c:v>68393.88939057161</c:v>
                </c:pt>
                <c:pt idx="28">
                  <c:v>69117.623420413845</c:v>
                </c:pt>
                <c:pt idx="29">
                  <c:v>71609.589817797169</c:v>
                </c:pt>
                <c:pt idx="30">
                  <c:v>72411.765742280215</c:v>
                </c:pt>
                <c:pt idx="31">
                  <c:v>75082.69243711856</c:v>
                </c:pt>
                <c:pt idx="32">
                  <c:v>75548.478818260235</c:v>
                </c:pt>
                <c:pt idx="33">
                  <c:v>77507.246846689537</c:v>
                </c:pt>
                <c:pt idx="34">
                  <c:v>79793.504590515426</c:v>
                </c:pt>
                <c:pt idx="35">
                  <c:v>80767.357461233551</c:v>
                </c:pt>
                <c:pt idx="36">
                  <c:v>74809.576000973786</c:v>
                </c:pt>
                <c:pt idx="37">
                  <c:v>82273.159568557428</c:v>
                </c:pt>
                <c:pt idx="38">
                  <c:v>80550.511414565975</c:v>
                </c:pt>
                <c:pt idx="39">
                  <c:v>78751.423221332734</c:v>
                </c:pt>
                <c:pt idx="40">
                  <c:v>79576.760173647548</c:v>
                </c:pt>
                <c:pt idx="41">
                  <c:v>78622.627054647062</c:v>
                </c:pt>
                <c:pt idx="42">
                  <c:v>80800.281897339941</c:v>
                </c:pt>
                <c:pt idx="43">
                  <c:v>80493.301458738832</c:v>
                </c:pt>
                <c:pt idx="44">
                  <c:v>81514.315734478092</c:v>
                </c:pt>
                <c:pt idx="45">
                  <c:v>78819.675003517841</c:v>
                </c:pt>
                <c:pt idx="46">
                  <c:v>78083.037399249763</c:v>
                </c:pt>
                <c:pt idx="47">
                  <c:v>76619.328756172225</c:v>
                </c:pt>
                <c:pt idx="48">
                  <c:v>82585.42075642031</c:v>
                </c:pt>
                <c:pt idx="49">
                  <c:v>81730.764633656639</c:v>
                </c:pt>
                <c:pt idx="50">
                  <c:v>82174.907203039125</c:v>
                </c:pt>
                <c:pt idx="51">
                  <c:v>85961.60701909021</c:v>
                </c:pt>
                <c:pt idx="52">
                  <c:v>88303.425207927154</c:v>
                </c:pt>
                <c:pt idx="53">
                  <c:v>90053.926238659347</c:v>
                </c:pt>
                <c:pt idx="54">
                  <c:v>92112.60108310642</c:v>
                </c:pt>
                <c:pt idx="55">
                  <c:v>93380.213445854708</c:v>
                </c:pt>
                <c:pt idx="56">
                  <c:v>93794.618195067247</c:v>
                </c:pt>
                <c:pt idx="57">
                  <c:v>92460.891296425543</c:v>
                </c:pt>
                <c:pt idx="58">
                  <c:v>93453.148729382345</c:v>
                </c:pt>
                <c:pt idx="59">
                  <c:v>94257.106402203193</c:v>
                </c:pt>
                <c:pt idx="60">
                  <c:v>88685.914578770404</c:v>
                </c:pt>
                <c:pt idx="61">
                  <c:v>90743.249045749209</c:v>
                </c:pt>
                <c:pt idx="62">
                  <c:v>91772.457213040689</c:v>
                </c:pt>
                <c:pt idx="63">
                  <c:v>88946.670488890159</c:v>
                </c:pt>
                <c:pt idx="64">
                  <c:v>89440.507717717046</c:v>
                </c:pt>
                <c:pt idx="65">
                  <c:v>87201.585494130326</c:v>
                </c:pt>
                <c:pt idx="66">
                  <c:v>86203.186742299426</c:v>
                </c:pt>
                <c:pt idx="67">
                  <c:v>85251.505945358746</c:v>
                </c:pt>
                <c:pt idx="68">
                  <c:v>84407.955092586402</c:v>
                </c:pt>
                <c:pt idx="69">
                  <c:v>86489.323420739078</c:v>
                </c:pt>
                <c:pt idx="70">
                  <c:v>88079.414751499338</c:v>
                </c:pt>
                <c:pt idx="71">
                  <c:v>88799.154323429553</c:v>
                </c:pt>
                <c:pt idx="72">
                  <c:v>88760.209392352641</c:v>
                </c:pt>
                <c:pt idx="73">
                  <c:v>90056.498481822331</c:v>
                </c:pt>
                <c:pt idx="74">
                  <c:v>91614.975938810676</c:v>
                </c:pt>
                <c:pt idx="75">
                  <c:v>92332.143850793698</c:v>
                </c:pt>
                <c:pt idx="76">
                  <c:v>92860.609317329421</c:v>
                </c:pt>
                <c:pt idx="77">
                  <c:v>97385.836419755753</c:v>
                </c:pt>
                <c:pt idx="78">
                  <c:v>95697.405348432527</c:v>
                </c:pt>
                <c:pt idx="79">
                  <c:v>96628.102130333937</c:v>
                </c:pt>
                <c:pt idx="80">
                  <c:v>100655.93935171425</c:v>
                </c:pt>
                <c:pt idx="81">
                  <c:v>105893.76124298621</c:v>
                </c:pt>
                <c:pt idx="82">
                  <c:v>104322.77850753105</c:v>
                </c:pt>
                <c:pt idx="83">
                  <c:v>104051.36497674599</c:v>
                </c:pt>
                <c:pt idx="84">
                  <c:v>102486.46456483551</c:v>
                </c:pt>
                <c:pt idx="85">
                  <c:v>97134.658268652551</c:v>
                </c:pt>
                <c:pt idx="86">
                  <c:v>96114.390564215937</c:v>
                </c:pt>
                <c:pt idx="87">
                  <c:v>93825.104931203008</c:v>
                </c:pt>
                <c:pt idx="88">
                  <c:v>89832.499134214042</c:v>
                </c:pt>
                <c:pt idx="89" formatCode="#,##0_ ;\-#,##0\ ">
                  <c:v>85091.997473332391</c:v>
                </c:pt>
                <c:pt idx="90" formatCode="#,##0_ ;\-#,##0\ ">
                  <c:v>82955.070098294353</c:v>
                </c:pt>
                <c:pt idx="91" formatCode="#,##0_ ;\-#,##0\ ">
                  <c:v>79513.289473380151</c:v>
                </c:pt>
                <c:pt idx="92" formatCode="#,##0_ ;\-#,##0\ ">
                  <c:v>75860.690936205036</c:v>
                </c:pt>
                <c:pt idx="93" formatCode="#,##0_ ;\-#,##0\ ">
                  <c:v>70936.384690973224</c:v>
                </c:pt>
                <c:pt idx="94" formatCode="#,##0_ ;\-#,##0\ ">
                  <c:v>67272.776751511774</c:v>
                </c:pt>
                <c:pt idx="95" formatCode="#,##0_ ;\-#,##0\ ">
                  <c:v>65357.387394146986</c:v>
                </c:pt>
                <c:pt idx="96" formatCode="#,##0_ ;\-#,##0\ ">
                  <c:v>67297.147494118253</c:v>
                </c:pt>
                <c:pt idx="97" formatCode="#,##0_ ;\-#,##0\ ">
                  <c:v>63833.631788814513</c:v>
                </c:pt>
                <c:pt idx="98" formatCode="#,##0_ ;\-#,##0\ ">
                  <c:v>64085.614338995103</c:v>
                </c:pt>
                <c:pt idx="99" formatCode="#,##0_ ;\-#,##0\ ">
                  <c:v>64421.321873294291</c:v>
                </c:pt>
                <c:pt idx="100" formatCode="#,##0_ ;\-#,##0\ ">
                  <c:v>65381.280766439333</c:v>
                </c:pt>
                <c:pt idx="101" formatCode="#,##0_ ;\-#,##0\ ">
                  <c:v>63529.704389167979</c:v>
                </c:pt>
                <c:pt idx="102" formatCode="#,##0_ ;\-#,##0\ ">
                  <c:v>63028.697593769233</c:v>
                </c:pt>
                <c:pt idx="103" formatCode="#,##0_ ;\-#,##0\ ">
                  <c:v>62413.265620804799</c:v>
                </c:pt>
                <c:pt idx="104" formatCode="#,##0_ ;\-#,##0\ ">
                  <c:v>60910.997401459863</c:v>
                </c:pt>
                <c:pt idx="105" formatCode="#,##0_ ;\-#,##0\ ">
                  <c:v>59200.487659866892</c:v>
                </c:pt>
                <c:pt idx="106" formatCode="#,##0_ ;\-#,##0\ ">
                  <c:v>57505.275876002466</c:v>
                </c:pt>
                <c:pt idx="107" formatCode="#,##0_ ;\-#,##0\ ">
                  <c:v>59444.866137534285</c:v>
                </c:pt>
                <c:pt idx="108" formatCode="#,##0_ ;\-#,##0\ ">
                  <c:v>71865.307113262563</c:v>
                </c:pt>
                <c:pt idx="109" formatCode="#,##0_ ;\-#,##0\ ">
                  <c:v>66881.453952478798</c:v>
                </c:pt>
                <c:pt idx="110" formatCode="#,##0_ ;\-#,##0\ ">
                  <c:v>64150.556076712914</c:v>
                </c:pt>
                <c:pt idx="111" formatCode="#,##0_ ;\-#,##0\ ">
                  <c:v>62009.493174430754</c:v>
                </c:pt>
                <c:pt idx="112" formatCode="#,##0_ ;\-#,##0\ ">
                  <c:v>58456.654999198865</c:v>
                </c:pt>
                <c:pt idx="113" formatCode="#,##0_ ;\-#,##0\ ">
                  <c:v>59466.365771500168</c:v>
                </c:pt>
                <c:pt idx="114" formatCode="#,##0_ ;\-#,##0\ ">
                  <c:v>59960.501615707741</c:v>
                </c:pt>
                <c:pt idx="115" formatCode="#,##0_ ;\-#,##0\ ">
                  <c:v>58465.400240141927</c:v>
                </c:pt>
                <c:pt idx="116" formatCode="#,##0_ ;\-#,##0\ ">
                  <c:v>57965.254466039609</c:v>
                </c:pt>
                <c:pt idx="117" formatCode="#,##0_ ;\-#,##0\ ">
                  <c:v>56087.394013005942</c:v>
                </c:pt>
                <c:pt idx="118" formatCode="#,##0_ ;\-#,##0\ ">
                  <c:v>56234.218270240657</c:v>
                </c:pt>
                <c:pt idx="119" formatCode="#,##0_ ;\-#,##0\ ">
                  <c:v>53388.927172728276</c:v>
                </c:pt>
                <c:pt idx="120" formatCode="#,##0_ ;\-#,##0\ ">
                  <c:v>48944.715374704174</c:v>
                </c:pt>
                <c:pt idx="121" formatCode="#,##0_ ;\-#,##0\ ">
                  <c:v>49215.736899985561</c:v>
                </c:pt>
                <c:pt idx="122" formatCode="#,##0_ ;\-#,##0\ ">
                  <c:v>48984.121472692837</c:v>
                </c:pt>
                <c:pt idx="123" formatCode="#,##0_ ;\-#,##0\ ">
                  <c:v>51700.233942710212</c:v>
                </c:pt>
                <c:pt idx="124" formatCode="#,##0_ ;\-#,##0\ ">
                  <c:v>52859.588365012445</c:v>
                </c:pt>
                <c:pt idx="125" formatCode="#,##0_ ;\-#,##0\ ">
                  <c:v>52176.761366760569</c:v>
                </c:pt>
                <c:pt idx="126" formatCode="#,##0_ ;\-#,##0\ ">
                  <c:v>52926.113318586758</c:v>
                </c:pt>
                <c:pt idx="127" formatCode="#,##0_ ;\-#,##0\ ">
                  <c:v>53153.8147253856</c:v>
                </c:pt>
                <c:pt idx="128" formatCode="#,##0_ ;\-#,##0\ ">
                  <c:v>53989.873243763046</c:v>
                </c:pt>
                <c:pt idx="129" formatCode="#,##0_ ;\-#,##0\ ">
                  <c:v>54550.423734568867</c:v>
                </c:pt>
                <c:pt idx="130" formatCode="#,##0_ ;\-#,##0\ ">
                  <c:v>55312.954821243955</c:v>
                </c:pt>
                <c:pt idx="131" formatCode="#,##0_ ;\-#,##0\ ">
                  <c:v>57024.382218833649</c:v>
                </c:pt>
                <c:pt idx="132" formatCode="#,##0_ ;\-#,##0\ ">
                  <c:v>54914.593964228101</c:v>
                </c:pt>
                <c:pt idx="133" formatCode="#,##0_ ;\-#,##0\ ">
                  <c:v>54675.17787200804</c:v>
                </c:pt>
                <c:pt idx="134" formatCode="#,##0_ ;\-#,##0\ ">
                  <c:v>55154.750026854541</c:v>
                </c:pt>
                <c:pt idx="135" formatCode="#,##0_ ;\-#,##0\ ">
                  <c:v>52197.7975456325</c:v>
                </c:pt>
                <c:pt idx="136" formatCode="#,##0_ ;\-#,##0\ ">
                  <c:v>54466.049165594464</c:v>
                </c:pt>
                <c:pt idx="137" formatCode="#,##0_ ;\-#,##0\ ">
                  <c:v>54221.896792016574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6'!$F$4</c:f>
              <c:strCache>
                <c:ptCount val="1"/>
                <c:pt idx="0">
                  <c:v>Previdência (INSS)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7907159771766935E-2"/>
                  <c:y val="-9.5029919395019456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dez/07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360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3"/>
              <c:layout>
                <c:manualLayout>
                  <c:x val="-5.1133327477643584E-2"/>
                  <c:y val="5.428329092451227E-2"/>
                </c:manualLayout>
              </c:layout>
              <c:tx>
                <c:rich>
                  <a:bodyPr/>
                  <a:lstStyle/>
                  <a:p>
                    <a:pPr>
                      <a:defRPr sz="1050" b="1"/>
                    </a:pPr>
                    <a:r>
                      <a:rPr lang="en-US" sz="1050" b="1"/>
                      <a:t> mai/18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606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5"/>
              <c:layout>
                <c:manualLayout>
                  <c:x val="0"/>
                  <c:y val="-4.749787955894825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 mai/19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612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'Gráfico 6'!$A$5:$A$153</c15:sqref>
                  </c15:fullRef>
                </c:ext>
              </c:extLst>
              <c:f>'Gráfico 6'!$A$16:$A$153</c:f>
              <c:numCache>
                <c:formatCode>mmm\-yy</c:formatCode>
                <c:ptCount val="138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41183</c:v>
                </c:pt>
                <c:pt idx="59">
                  <c:v>41214</c:v>
                </c:pt>
                <c:pt idx="60">
                  <c:v>41244</c:v>
                </c:pt>
                <c:pt idx="61">
                  <c:v>41275</c:v>
                </c:pt>
                <c:pt idx="62">
                  <c:v>41306</c:v>
                </c:pt>
                <c:pt idx="63">
                  <c:v>41334</c:v>
                </c:pt>
                <c:pt idx="64">
                  <c:v>41365</c:v>
                </c:pt>
                <c:pt idx="65">
                  <c:v>41395</c:v>
                </c:pt>
                <c:pt idx="66">
                  <c:v>41426</c:v>
                </c:pt>
                <c:pt idx="67">
                  <c:v>41456</c:v>
                </c:pt>
                <c:pt idx="68">
                  <c:v>41487</c:v>
                </c:pt>
                <c:pt idx="69">
                  <c:v>41518</c:v>
                </c:pt>
                <c:pt idx="70">
                  <c:v>41548</c:v>
                </c:pt>
                <c:pt idx="71">
                  <c:v>41579</c:v>
                </c:pt>
                <c:pt idx="72">
                  <c:v>41609</c:v>
                </c:pt>
                <c:pt idx="73">
                  <c:v>41640</c:v>
                </c:pt>
                <c:pt idx="74">
                  <c:v>41671</c:v>
                </c:pt>
                <c:pt idx="75">
                  <c:v>41699</c:v>
                </c:pt>
                <c:pt idx="76">
                  <c:v>41730</c:v>
                </c:pt>
                <c:pt idx="77">
                  <c:v>41760</c:v>
                </c:pt>
                <c:pt idx="78">
                  <c:v>41791</c:v>
                </c:pt>
                <c:pt idx="79">
                  <c:v>41821</c:v>
                </c:pt>
                <c:pt idx="80">
                  <c:v>41852</c:v>
                </c:pt>
                <c:pt idx="81">
                  <c:v>41883</c:v>
                </c:pt>
                <c:pt idx="82">
                  <c:v>41913</c:v>
                </c:pt>
                <c:pt idx="83">
                  <c:v>41944</c:v>
                </c:pt>
                <c:pt idx="84">
                  <c:v>41974</c:v>
                </c:pt>
                <c:pt idx="85">
                  <c:v>42005</c:v>
                </c:pt>
                <c:pt idx="86">
                  <c:v>42036</c:v>
                </c:pt>
                <c:pt idx="87">
                  <c:v>42064</c:v>
                </c:pt>
                <c:pt idx="88">
                  <c:v>42095</c:v>
                </c:pt>
                <c:pt idx="89">
                  <c:v>42125</c:v>
                </c:pt>
                <c:pt idx="90">
                  <c:v>42156</c:v>
                </c:pt>
                <c:pt idx="91">
                  <c:v>42186</c:v>
                </c:pt>
                <c:pt idx="92">
                  <c:v>42217</c:v>
                </c:pt>
                <c:pt idx="93">
                  <c:v>42248</c:v>
                </c:pt>
                <c:pt idx="94">
                  <c:v>42278</c:v>
                </c:pt>
                <c:pt idx="95">
                  <c:v>42309</c:v>
                </c:pt>
                <c:pt idx="96">
                  <c:v>42339</c:v>
                </c:pt>
                <c:pt idx="97">
                  <c:v>42370</c:v>
                </c:pt>
                <c:pt idx="98">
                  <c:v>42401</c:v>
                </c:pt>
                <c:pt idx="99">
                  <c:v>42430</c:v>
                </c:pt>
                <c:pt idx="100">
                  <c:v>42461</c:v>
                </c:pt>
                <c:pt idx="101">
                  <c:v>42491</c:v>
                </c:pt>
                <c:pt idx="102">
                  <c:v>42522</c:v>
                </c:pt>
                <c:pt idx="103">
                  <c:v>42552</c:v>
                </c:pt>
                <c:pt idx="104">
                  <c:v>42583</c:v>
                </c:pt>
                <c:pt idx="105">
                  <c:v>42614</c:v>
                </c:pt>
                <c:pt idx="106">
                  <c:v>42644</c:v>
                </c:pt>
                <c:pt idx="107">
                  <c:v>42675</c:v>
                </c:pt>
                <c:pt idx="108">
                  <c:v>42705</c:v>
                </c:pt>
                <c:pt idx="109">
                  <c:v>42736</c:v>
                </c:pt>
                <c:pt idx="110">
                  <c:v>42767</c:v>
                </c:pt>
                <c:pt idx="111">
                  <c:v>42795</c:v>
                </c:pt>
                <c:pt idx="112">
                  <c:v>42826</c:v>
                </c:pt>
                <c:pt idx="113">
                  <c:v>42856</c:v>
                </c:pt>
                <c:pt idx="114">
                  <c:v>42887</c:v>
                </c:pt>
                <c:pt idx="115">
                  <c:v>42917</c:v>
                </c:pt>
                <c:pt idx="116">
                  <c:v>42948</c:v>
                </c:pt>
                <c:pt idx="117">
                  <c:v>42979</c:v>
                </c:pt>
                <c:pt idx="118">
                  <c:v>43009</c:v>
                </c:pt>
                <c:pt idx="119">
                  <c:v>43040</c:v>
                </c:pt>
                <c:pt idx="120">
                  <c:v>43070</c:v>
                </c:pt>
                <c:pt idx="121">
                  <c:v>43101</c:v>
                </c:pt>
                <c:pt idx="122">
                  <c:v>43132</c:v>
                </c:pt>
                <c:pt idx="123">
                  <c:v>43160</c:v>
                </c:pt>
                <c:pt idx="124">
                  <c:v>43191</c:v>
                </c:pt>
                <c:pt idx="125">
                  <c:v>43221</c:v>
                </c:pt>
                <c:pt idx="126">
                  <c:v>43252</c:v>
                </c:pt>
                <c:pt idx="127">
                  <c:v>43282</c:v>
                </c:pt>
                <c:pt idx="128">
                  <c:v>43313</c:v>
                </c:pt>
                <c:pt idx="129">
                  <c:v>43344</c:v>
                </c:pt>
                <c:pt idx="130">
                  <c:v>43374</c:v>
                </c:pt>
                <c:pt idx="131">
                  <c:v>43405</c:v>
                </c:pt>
                <c:pt idx="132">
                  <c:v>43435</c:v>
                </c:pt>
                <c:pt idx="133">
                  <c:v>43466</c:v>
                </c:pt>
                <c:pt idx="134">
                  <c:v>43497</c:v>
                </c:pt>
                <c:pt idx="135">
                  <c:v>43525</c:v>
                </c:pt>
                <c:pt idx="136">
                  <c:v>43556</c:v>
                </c:pt>
                <c:pt idx="137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6'!$F$5:$F$153</c15:sqref>
                  </c15:fullRef>
                </c:ext>
              </c:extLst>
              <c:f>'Gráfico 6'!$F$16:$F$153</c:f>
              <c:numCache>
                <c:formatCode>#,##0</c:formatCode>
                <c:ptCount val="138"/>
                <c:pt idx="0">
                  <c:v>360659.47567557369</c:v>
                </c:pt>
                <c:pt idx="1">
                  <c:v>365446.71598822606</c:v>
                </c:pt>
                <c:pt idx="2">
                  <c:v>365658.28865056043</c:v>
                </c:pt>
                <c:pt idx="3">
                  <c:v>363448.35609900032</c:v>
                </c:pt>
                <c:pt idx="4">
                  <c:v>365808.41551799898</c:v>
                </c:pt>
                <c:pt idx="5">
                  <c:v>366597.14358224062</c:v>
                </c:pt>
                <c:pt idx="6">
                  <c:v>367744.80593186512</c:v>
                </c:pt>
                <c:pt idx="7">
                  <c:v>367895.40784635243</c:v>
                </c:pt>
                <c:pt idx="8">
                  <c:v>371737.50381811999</c:v>
                </c:pt>
                <c:pt idx="9">
                  <c:v>369936.74975140957</c:v>
                </c:pt>
                <c:pt idx="10">
                  <c:v>370036.95281557803</c:v>
                </c:pt>
                <c:pt idx="11">
                  <c:v>374636.13484270492</c:v>
                </c:pt>
                <c:pt idx="12">
                  <c:v>367630.19390656403</c:v>
                </c:pt>
                <c:pt idx="13">
                  <c:v>369642.91570784146</c:v>
                </c:pt>
                <c:pt idx="14">
                  <c:v>371387.37706903217</c:v>
                </c:pt>
                <c:pt idx="15">
                  <c:v>374489.06817379314</c:v>
                </c:pt>
                <c:pt idx="16">
                  <c:v>376095.23645950382</c:v>
                </c:pt>
                <c:pt idx="17">
                  <c:v>377746.31702512503</c:v>
                </c:pt>
                <c:pt idx="18">
                  <c:v>379293.14166634117</c:v>
                </c:pt>
                <c:pt idx="19">
                  <c:v>381537.09488489368</c:v>
                </c:pt>
                <c:pt idx="20">
                  <c:v>384311.86185203213</c:v>
                </c:pt>
                <c:pt idx="21">
                  <c:v>386951.8956311947</c:v>
                </c:pt>
                <c:pt idx="22">
                  <c:v>389760.98396214377</c:v>
                </c:pt>
                <c:pt idx="23">
                  <c:v>392172.57144441758</c:v>
                </c:pt>
                <c:pt idx="24">
                  <c:v>395097.84645305475</c:v>
                </c:pt>
                <c:pt idx="25">
                  <c:v>392647.80319324182</c:v>
                </c:pt>
                <c:pt idx="26">
                  <c:v>396852.22594605002</c:v>
                </c:pt>
                <c:pt idx="27">
                  <c:v>404255.52048031747</c:v>
                </c:pt>
                <c:pt idx="28">
                  <c:v>406357.19359640207</c:v>
                </c:pt>
                <c:pt idx="29">
                  <c:v>408261.60535556544</c:v>
                </c:pt>
                <c:pt idx="30">
                  <c:v>410052.91902814119</c:v>
                </c:pt>
                <c:pt idx="31">
                  <c:v>412113.59082399571</c:v>
                </c:pt>
                <c:pt idx="32">
                  <c:v>415925.91622600489</c:v>
                </c:pt>
                <c:pt idx="33">
                  <c:v>419195.4415273738</c:v>
                </c:pt>
                <c:pt idx="34">
                  <c:v>421149.88198756386</c:v>
                </c:pt>
                <c:pt idx="35">
                  <c:v>423279.29867022712</c:v>
                </c:pt>
                <c:pt idx="36">
                  <c:v>426224.93299559108</c:v>
                </c:pt>
                <c:pt idx="37">
                  <c:v>428307.97909894731</c:v>
                </c:pt>
                <c:pt idx="38">
                  <c:v>429853.44896079914</c:v>
                </c:pt>
                <c:pt idx="39">
                  <c:v>425270.45898750657</c:v>
                </c:pt>
                <c:pt idx="40">
                  <c:v>431077.64573622734</c:v>
                </c:pt>
                <c:pt idx="41">
                  <c:v>432701.15498993988</c:v>
                </c:pt>
                <c:pt idx="42">
                  <c:v>434048.50627918838</c:v>
                </c:pt>
                <c:pt idx="43">
                  <c:v>435768.48974031489</c:v>
                </c:pt>
                <c:pt idx="44">
                  <c:v>435748.51575121842</c:v>
                </c:pt>
                <c:pt idx="45">
                  <c:v>437148.77828522091</c:v>
                </c:pt>
                <c:pt idx="46">
                  <c:v>438290.68330312538</c:v>
                </c:pt>
                <c:pt idx="47">
                  <c:v>439748.78000179952</c:v>
                </c:pt>
                <c:pt idx="48">
                  <c:v>441288.64998653566</c:v>
                </c:pt>
                <c:pt idx="49">
                  <c:v>443136.74395727366</c:v>
                </c:pt>
                <c:pt idx="50">
                  <c:v>445591.4874910072</c:v>
                </c:pt>
                <c:pt idx="51">
                  <c:v>448196.72804609517</c:v>
                </c:pt>
                <c:pt idx="52">
                  <c:v>450552.18919598946</c:v>
                </c:pt>
                <c:pt idx="53">
                  <c:v>453344.55293541902</c:v>
                </c:pt>
                <c:pt idx="54">
                  <c:v>456062.64568429097</c:v>
                </c:pt>
                <c:pt idx="55">
                  <c:v>458877.99156431592</c:v>
                </c:pt>
                <c:pt idx="56">
                  <c:v>461574.53805448872</c:v>
                </c:pt>
                <c:pt idx="57">
                  <c:v>464598.2994988017</c:v>
                </c:pt>
                <c:pt idx="58">
                  <c:v>467767.1787957623</c:v>
                </c:pt>
                <c:pt idx="59">
                  <c:v>470264.94965030294</c:v>
                </c:pt>
                <c:pt idx="60">
                  <c:v>471002.85385829397</c:v>
                </c:pt>
                <c:pt idx="61">
                  <c:v>476158.05525597418</c:v>
                </c:pt>
                <c:pt idx="62">
                  <c:v>476042.81362405623</c:v>
                </c:pt>
                <c:pt idx="63">
                  <c:v>479054.2689514489</c:v>
                </c:pt>
                <c:pt idx="64">
                  <c:v>482737.37909491762</c:v>
                </c:pt>
                <c:pt idx="65">
                  <c:v>484707.31466411817</c:v>
                </c:pt>
                <c:pt idx="66">
                  <c:v>486444.81247526227</c:v>
                </c:pt>
                <c:pt idx="67">
                  <c:v>488312.15983271797</c:v>
                </c:pt>
                <c:pt idx="68">
                  <c:v>490369.89123320259</c:v>
                </c:pt>
                <c:pt idx="69">
                  <c:v>493352.6773524076</c:v>
                </c:pt>
                <c:pt idx="70">
                  <c:v>495411.62053470366</c:v>
                </c:pt>
                <c:pt idx="71">
                  <c:v>497053.01432395226</c:v>
                </c:pt>
                <c:pt idx="72">
                  <c:v>500238.30007774587</c:v>
                </c:pt>
                <c:pt idx="73">
                  <c:v>500234.92337971693</c:v>
                </c:pt>
                <c:pt idx="74">
                  <c:v>501693.56195589935</c:v>
                </c:pt>
                <c:pt idx="75">
                  <c:v>501918.0675708013</c:v>
                </c:pt>
                <c:pt idx="76">
                  <c:v>497198.30172577529</c:v>
                </c:pt>
                <c:pt idx="77">
                  <c:v>498993.24379835278</c:v>
                </c:pt>
                <c:pt idx="78">
                  <c:v>502085.67870329577</c:v>
                </c:pt>
                <c:pt idx="79">
                  <c:v>505052.02687644161</c:v>
                </c:pt>
                <c:pt idx="80">
                  <c:v>506534.44390083186</c:v>
                </c:pt>
                <c:pt idx="81">
                  <c:v>509014.37241820758</c:v>
                </c:pt>
                <c:pt idx="82">
                  <c:v>509626.5000277753</c:v>
                </c:pt>
                <c:pt idx="83">
                  <c:v>514884.41176673002</c:v>
                </c:pt>
                <c:pt idx="84">
                  <c:v>519164.59659338131</c:v>
                </c:pt>
                <c:pt idx="85">
                  <c:v>519626.12225141632</c:v>
                </c:pt>
                <c:pt idx="86">
                  <c:v>523157.33373242291</c:v>
                </c:pt>
                <c:pt idx="87">
                  <c:v>525135.42921434261</c:v>
                </c:pt>
                <c:pt idx="88">
                  <c:v>526673.93108631077</c:v>
                </c:pt>
                <c:pt idx="89" formatCode="#,##0_ ;\-#,##0\ ">
                  <c:v>528581.46251960355</c:v>
                </c:pt>
                <c:pt idx="90" formatCode="#,##0_ ;\-#,##0\ ">
                  <c:v>528204.26937155938</c:v>
                </c:pt>
                <c:pt idx="91" formatCode="#,##0_ ;\-#,##0\ ">
                  <c:v>526774.65368972183</c:v>
                </c:pt>
                <c:pt idx="92" formatCode="#,##0_ ;\-#,##0\ ">
                  <c:v>522179.20039543539</c:v>
                </c:pt>
                <c:pt idx="93" formatCode="#,##0_ ;\-#,##0\ ">
                  <c:v>512540.9391171952</c:v>
                </c:pt>
                <c:pt idx="94" formatCode="#,##0_ ;\-#,##0\ ">
                  <c:v>527144.6144500213</c:v>
                </c:pt>
                <c:pt idx="95" formatCode="#,##0_ ;\-#,##0\ ">
                  <c:v>527347.1956920732</c:v>
                </c:pt>
                <c:pt idx="96" formatCode="#,##0_ ;\-#,##0\ ">
                  <c:v>526451.69263319392</c:v>
                </c:pt>
                <c:pt idx="97" formatCode="#,##0_ ;\-#,##0\ ">
                  <c:v>527167.53542011941</c:v>
                </c:pt>
                <c:pt idx="98" formatCode="#,##0_ ;\-#,##0\ ">
                  <c:v>529449.15680192108</c:v>
                </c:pt>
                <c:pt idx="99" formatCode="#,##0_ ;\-#,##0\ ">
                  <c:v>531790.93910539488</c:v>
                </c:pt>
                <c:pt idx="100" formatCode="#,##0_ ;\-#,##0\ ">
                  <c:v>534338.19438993104</c:v>
                </c:pt>
                <c:pt idx="101" formatCode="#,##0_ ;\-#,##0\ ">
                  <c:v>537269.29856478784</c:v>
                </c:pt>
                <c:pt idx="102" formatCode="#,##0_ ;\-#,##0\ ">
                  <c:v>539865.54338072531</c:v>
                </c:pt>
                <c:pt idx="103" formatCode="#,##0_ ;\-#,##0\ ">
                  <c:v>542830.37447631091</c:v>
                </c:pt>
                <c:pt idx="104" formatCode="#,##0_ ;\-#,##0\ ">
                  <c:v>551360.54870770022</c:v>
                </c:pt>
                <c:pt idx="105" formatCode="#,##0_ ;\-#,##0\ ">
                  <c:v>565255.00097029272</c:v>
                </c:pt>
                <c:pt idx="106" formatCode="#,##0_ ;\-#,##0\ ">
                  <c:v>554333.87389544386</c:v>
                </c:pt>
                <c:pt idx="107" formatCode="#,##0_ ;\-#,##0\ ">
                  <c:v>558638.77974385908</c:v>
                </c:pt>
                <c:pt idx="108" formatCode="#,##0_ ;\-#,##0\ ">
                  <c:v>564268.97559870523</c:v>
                </c:pt>
                <c:pt idx="109" formatCode="#,##0_ ;\-#,##0\ ">
                  <c:v>567306.55223259132</c:v>
                </c:pt>
                <c:pt idx="110" formatCode="#,##0_ ;\-#,##0\ ">
                  <c:v>569312.82536297769</c:v>
                </c:pt>
                <c:pt idx="111" formatCode="#,##0_ ;\-#,##0\ ">
                  <c:v>570978.43899396923</c:v>
                </c:pt>
                <c:pt idx="112" formatCode="#,##0_ ;\-#,##0\ ">
                  <c:v>573775.95478347759</c:v>
                </c:pt>
                <c:pt idx="113" formatCode="#,##0_ ;\-#,##0\ ">
                  <c:v>579836.73911695229</c:v>
                </c:pt>
                <c:pt idx="114" formatCode="#,##0_ ;\-#,##0\ ">
                  <c:v>582264.10059541313</c:v>
                </c:pt>
                <c:pt idx="115" formatCode="#,##0_ ;\-#,##0\ ">
                  <c:v>585280.34402050485</c:v>
                </c:pt>
                <c:pt idx="116" formatCode="#,##0_ ;\-#,##0\ ">
                  <c:v>587717.02598231647</c:v>
                </c:pt>
                <c:pt idx="117" formatCode="#,##0_ ;\-#,##0\ ">
                  <c:v>592178.79704813042</c:v>
                </c:pt>
                <c:pt idx="118" formatCode="#,##0_ ;\-#,##0\ ">
                  <c:v>595831.04108891438</c:v>
                </c:pt>
                <c:pt idx="119" formatCode="#,##0_ ;\-#,##0\ ">
                  <c:v>595072.93134458375</c:v>
                </c:pt>
                <c:pt idx="120" formatCode="#,##0_ ;\-#,##0\ ">
                  <c:v>598877.13555754686</c:v>
                </c:pt>
                <c:pt idx="121" formatCode="#,##0_ ;\-#,##0\ ">
                  <c:v>600935.77506242355</c:v>
                </c:pt>
                <c:pt idx="122" formatCode="#,##0_ ;\-#,##0\ ">
                  <c:v>602265.30533678783</c:v>
                </c:pt>
                <c:pt idx="123" formatCode="#,##0_ ;\-#,##0\ ">
                  <c:v>608960.19265957479</c:v>
                </c:pt>
                <c:pt idx="124" formatCode="#,##0_ ;\-#,##0\ ">
                  <c:v>609641.21648329089</c:v>
                </c:pt>
                <c:pt idx="125" formatCode="#,##0_ ;\-#,##0\ ">
                  <c:v>606080.19823487999</c:v>
                </c:pt>
                <c:pt idx="126" formatCode="#,##0_ ;\-#,##0\ ">
                  <c:v>606460.75636549015</c:v>
                </c:pt>
                <c:pt idx="127" formatCode="#,##0_ ;\-#,##0\ ">
                  <c:v>606653.0553978564</c:v>
                </c:pt>
                <c:pt idx="128" formatCode="#,##0_ ;\-#,##0\ ">
                  <c:v>606842.42134991998</c:v>
                </c:pt>
                <c:pt idx="129" formatCode="#,##0_ ;\-#,##0\ ">
                  <c:v>607445.41660709749</c:v>
                </c:pt>
                <c:pt idx="130" formatCode="#,##0_ ;\-#,##0\ ">
                  <c:v>606695.12282669544</c:v>
                </c:pt>
                <c:pt idx="131" formatCode="#,##0_ ;\-#,##0\ ">
                  <c:v>606493.23356243526</c:v>
                </c:pt>
                <c:pt idx="132" formatCode="#,##0_ ;\-#,##0\ ">
                  <c:v>607859.89275937225</c:v>
                </c:pt>
                <c:pt idx="133" formatCode="#,##0_ ;\-#,##0\ ">
                  <c:v>608987.17055497959</c:v>
                </c:pt>
                <c:pt idx="134" formatCode="#,##0_ ;\-#,##0\ ">
                  <c:v>609610.62970889756</c:v>
                </c:pt>
                <c:pt idx="135" formatCode="#,##0_ ;\-#,##0\ ">
                  <c:v>611562.47153923521</c:v>
                </c:pt>
                <c:pt idx="136" formatCode="#,##0_ ;\-#,##0\ ">
                  <c:v>612055.78449935117</c:v>
                </c:pt>
                <c:pt idx="137" formatCode="#,##0_ ;\-#,##0\ ">
                  <c:v>612025.17643154785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6'!$G$4</c:f>
              <c:strCache>
                <c:ptCount val="1"/>
                <c:pt idx="0">
                  <c:v>Pessoal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346666427399353E-2"/>
                  <c:y val="-2.1546385519061496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 dez/07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229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3"/>
              <c:layout>
                <c:manualLayout>
                  <c:x val="-5.8265015878076802E-2"/>
                  <c:y val="-5.0890585241730339E-2"/>
                </c:manualLayout>
              </c:layout>
              <c:tx>
                <c:rich>
                  <a:bodyPr/>
                  <a:lstStyle/>
                  <a:p>
                    <a:pPr>
                      <a:defRPr sz="1050" b="1"/>
                    </a:pPr>
                    <a:r>
                      <a:rPr lang="en-US" sz="1050" b="1"/>
                      <a:t> mai/18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307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5"/>
              <c:layout>
                <c:manualLayout>
                  <c:x val="0"/>
                  <c:y val="-4.410517387616624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 mai/19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310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'Gráfico 6'!$A$5:$A$153</c15:sqref>
                  </c15:fullRef>
                </c:ext>
              </c:extLst>
              <c:f>'Gráfico 6'!$A$16:$A$153</c:f>
              <c:numCache>
                <c:formatCode>mmm\-yy</c:formatCode>
                <c:ptCount val="138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41183</c:v>
                </c:pt>
                <c:pt idx="59">
                  <c:v>41214</c:v>
                </c:pt>
                <c:pt idx="60">
                  <c:v>41244</c:v>
                </c:pt>
                <c:pt idx="61">
                  <c:v>41275</c:v>
                </c:pt>
                <c:pt idx="62">
                  <c:v>41306</c:v>
                </c:pt>
                <c:pt idx="63">
                  <c:v>41334</c:v>
                </c:pt>
                <c:pt idx="64">
                  <c:v>41365</c:v>
                </c:pt>
                <c:pt idx="65">
                  <c:v>41395</c:v>
                </c:pt>
                <c:pt idx="66">
                  <c:v>41426</c:v>
                </c:pt>
                <c:pt idx="67">
                  <c:v>41456</c:v>
                </c:pt>
                <c:pt idx="68">
                  <c:v>41487</c:v>
                </c:pt>
                <c:pt idx="69">
                  <c:v>41518</c:v>
                </c:pt>
                <c:pt idx="70">
                  <c:v>41548</c:v>
                </c:pt>
                <c:pt idx="71">
                  <c:v>41579</c:v>
                </c:pt>
                <c:pt idx="72">
                  <c:v>41609</c:v>
                </c:pt>
                <c:pt idx="73">
                  <c:v>41640</c:v>
                </c:pt>
                <c:pt idx="74">
                  <c:v>41671</c:v>
                </c:pt>
                <c:pt idx="75">
                  <c:v>41699</c:v>
                </c:pt>
                <c:pt idx="76">
                  <c:v>41730</c:v>
                </c:pt>
                <c:pt idx="77">
                  <c:v>41760</c:v>
                </c:pt>
                <c:pt idx="78">
                  <c:v>41791</c:v>
                </c:pt>
                <c:pt idx="79">
                  <c:v>41821</c:v>
                </c:pt>
                <c:pt idx="80">
                  <c:v>41852</c:v>
                </c:pt>
                <c:pt idx="81">
                  <c:v>41883</c:v>
                </c:pt>
                <c:pt idx="82">
                  <c:v>41913</c:v>
                </c:pt>
                <c:pt idx="83">
                  <c:v>41944</c:v>
                </c:pt>
                <c:pt idx="84">
                  <c:v>41974</c:v>
                </c:pt>
                <c:pt idx="85">
                  <c:v>42005</c:v>
                </c:pt>
                <c:pt idx="86">
                  <c:v>42036</c:v>
                </c:pt>
                <c:pt idx="87">
                  <c:v>42064</c:v>
                </c:pt>
                <c:pt idx="88">
                  <c:v>42095</c:v>
                </c:pt>
                <c:pt idx="89">
                  <c:v>42125</c:v>
                </c:pt>
                <c:pt idx="90">
                  <c:v>42156</c:v>
                </c:pt>
                <c:pt idx="91">
                  <c:v>42186</c:v>
                </c:pt>
                <c:pt idx="92">
                  <c:v>42217</c:v>
                </c:pt>
                <c:pt idx="93">
                  <c:v>42248</c:v>
                </c:pt>
                <c:pt idx="94">
                  <c:v>42278</c:v>
                </c:pt>
                <c:pt idx="95">
                  <c:v>42309</c:v>
                </c:pt>
                <c:pt idx="96">
                  <c:v>42339</c:v>
                </c:pt>
                <c:pt idx="97">
                  <c:v>42370</c:v>
                </c:pt>
                <c:pt idx="98">
                  <c:v>42401</c:v>
                </c:pt>
                <c:pt idx="99">
                  <c:v>42430</c:v>
                </c:pt>
                <c:pt idx="100">
                  <c:v>42461</c:v>
                </c:pt>
                <c:pt idx="101">
                  <c:v>42491</c:v>
                </c:pt>
                <c:pt idx="102">
                  <c:v>42522</c:v>
                </c:pt>
                <c:pt idx="103">
                  <c:v>42552</c:v>
                </c:pt>
                <c:pt idx="104">
                  <c:v>42583</c:v>
                </c:pt>
                <c:pt idx="105">
                  <c:v>42614</c:v>
                </c:pt>
                <c:pt idx="106">
                  <c:v>42644</c:v>
                </c:pt>
                <c:pt idx="107">
                  <c:v>42675</c:v>
                </c:pt>
                <c:pt idx="108">
                  <c:v>42705</c:v>
                </c:pt>
                <c:pt idx="109">
                  <c:v>42736</c:v>
                </c:pt>
                <c:pt idx="110">
                  <c:v>42767</c:v>
                </c:pt>
                <c:pt idx="111">
                  <c:v>42795</c:v>
                </c:pt>
                <c:pt idx="112">
                  <c:v>42826</c:v>
                </c:pt>
                <c:pt idx="113">
                  <c:v>42856</c:v>
                </c:pt>
                <c:pt idx="114">
                  <c:v>42887</c:v>
                </c:pt>
                <c:pt idx="115">
                  <c:v>42917</c:v>
                </c:pt>
                <c:pt idx="116">
                  <c:v>42948</c:v>
                </c:pt>
                <c:pt idx="117">
                  <c:v>42979</c:v>
                </c:pt>
                <c:pt idx="118">
                  <c:v>43009</c:v>
                </c:pt>
                <c:pt idx="119">
                  <c:v>43040</c:v>
                </c:pt>
                <c:pt idx="120">
                  <c:v>43070</c:v>
                </c:pt>
                <c:pt idx="121">
                  <c:v>43101</c:v>
                </c:pt>
                <c:pt idx="122">
                  <c:v>43132</c:v>
                </c:pt>
                <c:pt idx="123">
                  <c:v>43160</c:v>
                </c:pt>
                <c:pt idx="124">
                  <c:v>43191</c:v>
                </c:pt>
                <c:pt idx="125">
                  <c:v>43221</c:v>
                </c:pt>
                <c:pt idx="126">
                  <c:v>43252</c:v>
                </c:pt>
                <c:pt idx="127">
                  <c:v>43282</c:v>
                </c:pt>
                <c:pt idx="128">
                  <c:v>43313</c:v>
                </c:pt>
                <c:pt idx="129">
                  <c:v>43344</c:v>
                </c:pt>
                <c:pt idx="130">
                  <c:v>43374</c:v>
                </c:pt>
                <c:pt idx="131">
                  <c:v>43405</c:v>
                </c:pt>
                <c:pt idx="132">
                  <c:v>43435</c:v>
                </c:pt>
                <c:pt idx="133">
                  <c:v>43466</c:v>
                </c:pt>
                <c:pt idx="134">
                  <c:v>43497</c:v>
                </c:pt>
                <c:pt idx="135">
                  <c:v>43525</c:v>
                </c:pt>
                <c:pt idx="136">
                  <c:v>43556</c:v>
                </c:pt>
                <c:pt idx="137">
                  <c:v>43586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6'!$G$5:$G$153</c15:sqref>
                  </c15:fullRef>
                </c:ext>
              </c:extLst>
              <c:f>'Gráfico 6'!$G$16:$G$153</c:f>
              <c:numCache>
                <c:formatCode>#,##0</c:formatCode>
                <c:ptCount val="138"/>
                <c:pt idx="0">
                  <c:v>229063.67313028304</c:v>
                </c:pt>
                <c:pt idx="1">
                  <c:v>232338.8754342724</c:v>
                </c:pt>
                <c:pt idx="2">
                  <c:v>232618.6276586754</c:v>
                </c:pt>
                <c:pt idx="3">
                  <c:v>230210.79441040978</c:v>
                </c:pt>
                <c:pt idx="4">
                  <c:v>230546.69699612629</c:v>
                </c:pt>
                <c:pt idx="5">
                  <c:v>231028.64783227129</c:v>
                </c:pt>
                <c:pt idx="6">
                  <c:v>231829.48252804889</c:v>
                </c:pt>
                <c:pt idx="7">
                  <c:v>234038.12433785293</c:v>
                </c:pt>
                <c:pt idx="8">
                  <c:v>234602.34124492551</c:v>
                </c:pt>
                <c:pt idx="9">
                  <c:v>235689.28086387075</c:v>
                </c:pt>
                <c:pt idx="10">
                  <c:v>237250.23019583934</c:v>
                </c:pt>
                <c:pt idx="11">
                  <c:v>240567.39824270888</c:v>
                </c:pt>
                <c:pt idx="12">
                  <c:v>243912.67881793494</c:v>
                </c:pt>
                <c:pt idx="13">
                  <c:v>249639.58968463447</c:v>
                </c:pt>
                <c:pt idx="14">
                  <c:v>251661.84709283526</c:v>
                </c:pt>
                <c:pt idx="15">
                  <c:v>254563.57464179193</c:v>
                </c:pt>
                <c:pt idx="16">
                  <c:v>257318.85810495241</c:v>
                </c:pt>
                <c:pt idx="17">
                  <c:v>259101.82728285124</c:v>
                </c:pt>
                <c:pt idx="18">
                  <c:v>260632.40153045784</c:v>
                </c:pt>
                <c:pt idx="19">
                  <c:v>262057.96129993087</c:v>
                </c:pt>
                <c:pt idx="20">
                  <c:v>264718.13305060664</c:v>
                </c:pt>
                <c:pt idx="21">
                  <c:v>266784.25938504463</c:v>
                </c:pt>
                <c:pt idx="22">
                  <c:v>268346.77715712565</c:v>
                </c:pt>
                <c:pt idx="23">
                  <c:v>269114.77634328266</c:v>
                </c:pt>
                <c:pt idx="24">
                  <c:v>269687.7988729502</c:v>
                </c:pt>
                <c:pt idx="25">
                  <c:v>264515.31033772323</c:v>
                </c:pt>
                <c:pt idx="26">
                  <c:v>265254.18395746103</c:v>
                </c:pt>
                <c:pt idx="27">
                  <c:v>271100.96137360198</c:v>
                </c:pt>
                <c:pt idx="28">
                  <c:v>271617.40712710511</c:v>
                </c:pt>
                <c:pt idx="29">
                  <c:v>273285.05505092471</c:v>
                </c:pt>
                <c:pt idx="30">
                  <c:v>273943.95646681648</c:v>
                </c:pt>
                <c:pt idx="31">
                  <c:v>275214.79300166259</c:v>
                </c:pt>
                <c:pt idx="32">
                  <c:v>276863.26773619704</c:v>
                </c:pt>
                <c:pt idx="33">
                  <c:v>277989.47279482178</c:v>
                </c:pt>
                <c:pt idx="34">
                  <c:v>279061.76656310662</c:v>
                </c:pt>
                <c:pt idx="35">
                  <c:v>280319.65465660073</c:v>
                </c:pt>
                <c:pt idx="36">
                  <c:v>281712.07228963799</c:v>
                </c:pt>
                <c:pt idx="37">
                  <c:v>282760.61872987408</c:v>
                </c:pt>
                <c:pt idx="38">
                  <c:v>283816.29478880018</c:v>
                </c:pt>
                <c:pt idx="39">
                  <c:v>280094.17377337656</c:v>
                </c:pt>
                <c:pt idx="40">
                  <c:v>285862.73146523844</c:v>
                </c:pt>
                <c:pt idx="41">
                  <c:v>286877.86227645271</c:v>
                </c:pt>
                <c:pt idx="42">
                  <c:v>287949.37777459726</c:v>
                </c:pt>
                <c:pt idx="43">
                  <c:v>288723.14576180326</c:v>
                </c:pt>
                <c:pt idx="44">
                  <c:v>288213.93562750326</c:v>
                </c:pt>
                <c:pt idx="45">
                  <c:v>287991.68837424583</c:v>
                </c:pt>
                <c:pt idx="46">
                  <c:v>287438.82902774797</c:v>
                </c:pt>
                <c:pt idx="47">
                  <c:v>286443.38383610098</c:v>
                </c:pt>
                <c:pt idx="48">
                  <c:v>284768.69445849594</c:v>
                </c:pt>
                <c:pt idx="49">
                  <c:v>284212.95576742344</c:v>
                </c:pt>
                <c:pt idx="50">
                  <c:v>284104.03196076956</c:v>
                </c:pt>
                <c:pt idx="51">
                  <c:v>283207.50861716154</c:v>
                </c:pt>
                <c:pt idx="52">
                  <c:v>281351.23946404364</c:v>
                </c:pt>
                <c:pt idx="53">
                  <c:v>281062.00665130047</c:v>
                </c:pt>
                <c:pt idx="54">
                  <c:v>281532.36332515877</c:v>
                </c:pt>
                <c:pt idx="55">
                  <c:v>281445.36376328825</c:v>
                </c:pt>
                <c:pt idx="56">
                  <c:v>281289.17072493158</c:v>
                </c:pt>
                <c:pt idx="57">
                  <c:v>280703.28889767651</c:v>
                </c:pt>
                <c:pt idx="58">
                  <c:v>280565.55531363445</c:v>
                </c:pt>
                <c:pt idx="59">
                  <c:v>281221.58834771765</c:v>
                </c:pt>
                <c:pt idx="60">
                  <c:v>280457.50725227979</c:v>
                </c:pt>
                <c:pt idx="61">
                  <c:v>279282.41109466873</c:v>
                </c:pt>
                <c:pt idx="62">
                  <c:v>278982.25099585712</c:v>
                </c:pt>
                <c:pt idx="63">
                  <c:v>279037.04616417916</c:v>
                </c:pt>
                <c:pt idx="64">
                  <c:v>280485.16683886509</c:v>
                </c:pt>
                <c:pt idx="65">
                  <c:v>281157.61595805589</c:v>
                </c:pt>
                <c:pt idx="66">
                  <c:v>281849.85824882466</c:v>
                </c:pt>
                <c:pt idx="67">
                  <c:v>283087.52759749425</c:v>
                </c:pt>
                <c:pt idx="68">
                  <c:v>283992.94953408325</c:v>
                </c:pt>
                <c:pt idx="69">
                  <c:v>284670.64413289505</c:v>
                </c:pt>
                <c:pt idx="70">
                  <c:v>285628.50529678434</c:v>
                </c:pt>
                <c:pt idx="71">
                  <c:v>286360.49982690957</c:v>
                </c:pt>
                <c:pt idx="72">
                  <c:v>287504.14569372975</c:v>
                </c:pt>
                <c:pt idx="73">
                  <c:v>289906.85749198194</c:v>
                </c:pt>
                <c:pt idx="74">
                  <c:v>290861.30897938134</c:v>
                </c:pt>
                <c:pt idx="75">
                  <c:v>291615.94677799952</c:v>
                </c:pt>
                <c:pt idx="76">
                  <c:v>288293.78605999227</c:v>
                </c:pt>
                <c:pt idx="77">
                  <c:v>288224.99797331274</c:v>
                </c:pt>
                <c:pt idx="78">
                  <c:v>287925.62482091878</c:v>
                </c:pt>
                <c:pt idx="79">
                  <c:v>288387.94338603719</c:v>
                </c:pt>
                <c:pt idx="80">
                  <c:v>288753.68896279333</c:v>
                </c:pt>
                <c:pt idx="81">
                  <c:v>289485.22597880324</c:v>
                </c:pt>
                <c:pt idx="82">
                  <c:v>289965.29761608376</c:v>
                </c:pt>
                <c:pt idx="83">
                  <c:v>292699.43249521218</c:v>
                </c:pt>
                <c:pt idx="84">
                  <c:v>293081.92591072019</c:v>
                </c:pt>
                <c:pt idx="85">
                  <c:v>292446.52776383597</c:v>
                </c:pt>
                <c:pt idx="86">
                  <c:v>292216.29611472198</c:v>
                </c:pt>
                <c:pt idx="87">
                  <c:v>291753.34826402465</c:v>
                </c:pt>
                <c:pt idx="88">
                  <c:v>291588.88924889499</c:v>
                </c:pt>
                <c:pt idx="89" formatCode="#,##0_ ;\-#,##0\ ">
                  <c:v>291424.18217820092</c:v>
                </c:pt>
                <c:pt idx="90" formatCode="#,##0_ ;\-#,##0\ ">
                  <c:v>291241.44887198473</c:v>
                </c:pt>
                <c:pt idx="91" formatCode="#,##0_ ;\-#,##0\ ">
                  <c:v>290659.67937450606</c:v>
                </c:pt>
                <c:pt idx="92" formatCode="#,##0_ ;\-#,##0\ ">
                  <c:v>289960.71632149466</c:v>
                </c:pt>
                <c:pt idx="93" formatCode="#,##0_ ;\-#,##0\ ">
                  <c:v>289171.51885240182</c:v>
                </c:pt>
                <c:pt idx="94" formatCode="#,##0_ ;\-#,##0\ ">
                  <c:v>288462.44447079086</c:v>
                </c:pt>
                <c:pt idx="95" formatCode="#,##0_ ;\-#,##0\ ">
                  <c:v>288692.95038784936</c:v>
                </c:pt>
                <c:pt idx="96" formatCode="#,##0_ ;\-#,##0\ ">
                  <c:v>288137.47744378366</c:v>
                </c:pt>
                <c:pt idx="97" formatCode="#,##0_ ;\-#,##0\ ">
                  <c:v>287284.50682665821</c:v>
                </c:pt>
                <c:pt idx="98" formatCode="#,##0_ ;\-#,##0\ ">
                  <c:v>286897.0067815134</c:v>
                </c:pt>
                <c:pt idx="99" formatCode="#,##0_ ;\-#,##0\ ">
                  <c:v>286715.71927894495</c:v>
                </c:pt>
                <c:pt idx="100" formatCode="#,##0_ ;\-#,##0\ ">
                  <c:v>285906.13887733134</c:v>
                </c:pt>
                <c:pt idx="101" formatCode="#,##0_ ;\-#,##0\ ">
                  <c:v>284939.7139226349</c:v>
                </c:pt>
                <c:pt idx="102" formatCode="#,##0_ ;\-#,##0\ ">
                  <c:v>284138.48447569809</c:v>
                </c:pt>
                <c:pt idx="103" formatCode="#,##0_ ;\-#,##0\ ">
                  <c:v>282946.45880563481</c:v>
                </c:pt>
                <c:pt idx="104" formatCode="#,##0_ ;\-#,##0\ ">
                  <c:v>282403.61836429773</c:v>
                </c:pt>
                <c:pt idx="105" formatCode="#,##0_ ;\-#,##0\ ">
                  <c:v>282476.09569629544</c:v>
                </c:pt>
                <c:pt idx="106" formatCode="#,##0_ ;\-#,##0\ ">
                  <c:v>282523.09954056994</c:v>
                </c:pt>
                <c:pt idx="107" formatCode="#,##0_ ;\-#,##0\ ">
                  <c:v>284880.09244497679</c:v>
                </c:pt>
                <c:pt idx="108" formatCode="#,##0_ ;\-#,##0\ ">
                  <c:v>286603.64085244178</c:v>
                </c:pt>
                <c:pt idx="109" formatCode="#,##0_ ;\-#,##0\ ">
                  <c:v>288047.49120346556</c:v>
                </c:pt>
                <c:pt idx="110" formatCode="#,##0_ ;\-#,##0\ ">
                  <c:v>289888.29097341513</c:v>
                </c:pt>
                <c:pt idx="111" formatCode="#,##0_ ;\-#,##0\ ">
                  <c:v>291478.94809158292</c:v>
                </c:pt>
                <c:pt idx="112" formatCode="#,##0_ ;\-#,##0\ ">
                  <c:v>293146.37339198828</c:v>
                </c:pt>
                <c:pt idx="113" formatCode="#,##0_ ;\-#,##0\ ">
                  <c:v>299650.11167461023</c:v>
                </c:pt>
                <c:pt idx="114" formatCode="#,##0_ ;\-#,##0\ ">
                  <c:v>301563.19906551822</c:v>
                </c:pt>
                <c:pt idx="115" formatCode="#,##0_ ;\-#,##0\ ">
                  <c:v>304035.88225280948</c:v>
                </c:pt>
                <c:pt idx="116" formatCode="#,##0_ ;\-#,##0\ ">
                  <c:v>305989.063971508</c:v>
                </c:pt>
                <c:pt idx="117" formatCode="#,##0_ ;\-#,##0\ ">
                  <c:v>307579.72331435804</c:v>
                </c:pt>
                <c:pt idx="118" formatCode="#,##0_ ;\-#,##0\ ">
                  <c:v>308432.71557028627</c:v>
                </c:pt>
                <c:pt idx="119" formatCode="#,##0_ ;\-#,##0\ ">
                  <c:v>304675.412523454</c:v>
                </c:pt>
                <c:pt idx="120" formatCode="#,##0_ ;\-#,##0\ ">
                  <c:v>305349.14833942172</c:v>
                </c:pt>
                <c:pt idx="121" formatCode="#,##0_ ;\-#,##0\ ">
                  <c:v>306099.6302981106</c:v>
                </c:pt>
                <c:pt idx="122" formatCode="#,##0_ ;\-#,##0\ ">
                  <c:v>306171.68655774969</c:v>
                </c:pt>
                <c:pt idx="123" formatCode="#,##0_ ;\-#,##0\ ">
                  <c:v>310406.77069202141</c:v>
                </c:pt>
                <c:pt idx="124" formatCode="#,##0_ ;\-#,##0\ ">
                  <c:v>310819.32878353697</c:v>
                </c:pt>
                <c:pt idx="125" formatCode="#,##0_ ;\-#,##0\ ">
                  <c:v>306698.45252702467</c:v>
                </c:pt>
                <c:pt idx="126" formatCode="#,##0_ ;\-#,##0\ ">
                  <c:v>306457.82974058005</c:v>
                </c:pt>
                <c:pt idx="127" formatCode="#,##0_ ;\-#,##0\ ">
                  <c:v>306543.53647818149</c:v>
                </c:pt>
                <c:pt idx="128" formatCode="#,##0_ ;\-#,##0\ ">
                  <c:v>307564.2569548192</c:v>
                </c:pt>
                <c:pt idx="129" formatCode="#,##0_ ;\-#,##0\ ">
                  <c:v>307373.69241041417</c:v>
                </c:pt>
                <c:pt idx="130" formatCode="#,##0_ ;\-#,##0\ ">
                  <c:v>307740.58766240318</c:v>
                </c:pt>
                <c:pt idx="131" formatCode="#,##0_ ;\-#,##0\ ">
                  <c:v>307839.03912593517</c:v>
                </c:pt>
                <c:pt idx="132" formatCode="#,##0_ ;\-#,##0\ ">
                  <c:v>309061.32140658208</c:v>
                </c:pt>
                <c:pt idx="133" formatCode="#,##0_ ;\-#,##0\ ">
                  <c:v>308581.20637952146</c:v>
                </c:pt>
                <c:pt idx="134" formatCode="#,##0_ ;\-#,##0\ ">
                  <c:v>308977.47342688893</c:v>
                </c:pt>
                <c:pt idx="135" formatCode="#,##0_ ;\-#,##0\ ">
                  <c:v>309101.59008316247</c:v>
                </c:pt>
                <c:pt idx="136" formatCode="#,##0_ ;\-#,##0\ ">
                  <c:v>309600.83272848948</c:v>
                </c:pt>
                <c:pt idx="137" formatCode="#,##0_ ;\-#,##0\ ">
                  <c:v>309918.58500129182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084144"/>
        <c:axId val="327080224"/>
      </c:lineChart>
      <c:dateAx>
        <c:axId val="327084144"/>
        <c:scaling>
          <c:orientation val="minMax"/>
          <c:min val="39083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27080224"/>
        <c:crosses val="autoZero"/>
        <c:auto val="1"/>
        <c:lblOffset val="100"/>
        <c:baseTimeUnit val="months"/>
        <c:majorUnit val="6"/>
        <c:majorTimeUnit val="months"/>
      </c:dateAx>
      <c:valAx>
        <c:axId val="327080224"/>
        <c:scaling>
          <c:orientation val="minMax"/>
          <c:max val="70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27084144"/>
        <c:crosses val="autoZero"/>
        <c:crossBetween val="between"/>
        <c:majorUnit val="50000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0.12059714133031546"/>
          <c:y val="0.89096666378427947"/>
          <c:w val="0.79583637564069065"/>
          <c:h val="4.0692321547151543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>
          <a:solidFill>
            <a:srgbClr val="000000"/>
          </a:solidFill>
          <a:latin typeface="Cambria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+mn-lt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7. Resultado primário do setor público consolidado acumulado em </a:t>
            </a:r>
          </a:p>
          <a:p>
            <a:pPr>
              <a:defRPr sz="1200" b="1" cap="all" baseline="0">
                <a:solidFill>
                  <a:srgbClr val="000000"/>
                </a:solidFill>
                <a:latin typeface="+mn-lt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12 meses - % do PIB</a:t>
            </a:r>
          </a:p>
        </c:rich>
      </c:tx>
      <c:layout>
        <c:manualLayout>
          <c:xMode val="edge"/>
          <c:yMode val="edge"/>
          <c:x val="0.14105299584089873"/>
          <c:y val="1.47080508104543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476722012766454E-2"/>
          <c:y val="0.12045690550363447"/>
          <c:w val="0.89428595913666697"/>
          <c:h val="0.6000853631613805"/>
        </c:manualLayout>
      </c:layout>
      <c:lineChart>
        <c:grouping val="standard"/>
        <c:varyColors val="0"/>
        <c:ser>
          <c:idx val="0"/>
          <c:order val="0"/>
          <c:tx>
            <c:strRef>
              <c:f>'Gráficos 7 e 8'!$O$4:$O$4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'Gráficos 7 e 8'!$A$5:$A$203</c:f>
              <c:numCache>
                <c:formatCode>mmm\-yy</c:formatCode>
                <c:ptCount val="199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</c:numCache>
            </c:numRef>
          </c:cat>
          <c:val>
            <c:numRef>
              <c:f>'Gráficos 7 e 8'!$O$9:$O$203</c:f>
              <c:numCache>
                <c:formatCode>0.00%</c:formatCode>
                <c:ptCount val="195"/>
                <c:pt idx="0">
                  <c:v>2.2801203812827679E-2</c:v>
                </c:pt>
                <c:pt idx="1">
                  <c:v>2.5420525245539963E-2</c:v>
                </c:pt>
                <c:pt idx="2">
                  <c:v>2.6119759693335982E-2</c:v>
                </c:pt>
                <c:pt idx="3">
                  <c:v>2.5330861845330038E-2</c:v>
                </c:pt>
                <c:pt idx="4">
                  <c:v>2.5796899693032983E-2</c:v>
                </c:pt>
                <c:pt idx="5">
                  <c:v>2.625280544380916E-2</c:v>
                </c:pt>
                <c:pt idx="6">
                  <c:v>2.4695438103266413E-2</c:v>
                </c:pt>
                <c:pt idx="7">
                  <c:v>2.4611380560566207E-2</c:v>
                </c:pt>
                <c:pt idx="8">
                  <c:v>2.4721843496560748E-2</c:v>
                </c:pt>
                <c:pt idx="9">
                  <c:v>2.2552388070658395E-2</c:v>
                </c:pt>
                <c:pt idx="10">
                  <c:v>2.2591726552468838E-2</c:v>
                </c:pt>
                <c:pt idx="11">
                  <c:v>2.257546746174054E-2</c:v>
                </c:pt>
                <c:pt idx="12">
                  <c:v>2.3758052182176453E-2</c:v>
                </c:pt>
                <c:pt idx="13">
                  <c:v>2.2007098716851907E-2</c:v>
                </c:pt>
                <c:pt idx="14">
                  <c:v>2.2502786792316942E-2</c:v>
                </c:pt>
                <c:pt idx="15">
                  <c:v>2.460050974882369E-2</c:v>
                </c:pt>
                <c:pt idx="16">
                  <c:v>2.4652338415732923E-2</c:v>
                </c:pt>
                <c:pt idx="17">
                  <c:v>2.4953163178236364E-2</c:v>
                </c:pt>
                <c:pt idx="18">
                  <c:v>2.4751889378206875E-2</c:v>
                </c:pt>
                <c:pt idx="19">
                  <c:v>2.4970965254977932E-2</c:v>
                </c:pt>
                <c:pt idx="20">
                  <c:v>2.4822430065426719E-2</c:v>
                </c:pt>
                <c:pt idx="21">
                  <c:v>2.6757834299210432E-2</c:v>
                </c:pt>
                <c:pt idx="22">
                  <c:v>2.7172949208910616E-2</c:v>
                </c:pt>
                <c:pt idx="23">
                  <c:v>2.5570682853507609E-2</c:v>
                </c:pt>
                <c:pt idx="24">
                  <c:v>2.5958148115559201E-2</c:v>
                </c:pt>
                <c:pt idx="25">
                  <c:v>2.9018650741542671E-2</c:v>
                </c:pt>
                <c:pt idx="26">
                  <c:v>2.7550766126758584E-2</c:v>
                </c:pt>
                <c:pt idx="27">
                  <c:v>2.7685188365090187E-2</c:v>
                </c:pt>
                <c:pt idx="28">
                  <c:v>2.8270043739936298E-2</c:v>
                </c:pt>
                <c:pt idx="29">
                  <c:v>2.8380435212312032E-2</c:v>
                </c:pt>
                <c:pt idx="30">
                  <c:v>2.7599437179653494E-2</c:v>
                </c:pt>
                <c:pt idx="31">
                  <c:v>2.7736399204922619E-2</c:v>
                </c:pt>
                <c:pt idx="32">
                  <c:v>2.6515062144067146E-2</c:v>
                </c:pt>
                <c:pt idx="33">
                  <c:v>2.5680348308379095E-2</c:v>
                </c:pt>
                <c:pt idx="34">
                  <c:v>2.3052405048198766E-2</c:v>
                </c:pt>
                <c:pt idx="35">
                  <c:v>2.3384545956881612E-2</c:v>
                </c:pt>
                <c:pt idx="36">
                  <c:v>2.2514682666584709E-2</c:v>
                </c:pt>
                <c:pt idx="37">
                  <c:v>2.333295075563982E-2</c:v>
                </c:pt>
                <c:pt idx="38">
                  <c:v>2.3539975395178676E-2</c:v>
                </c:pt>
                <c:pt idx="39">
                  <c:v>2.3711182324381498E-2</c:v>
                </c:pt>
                <c:pt idx="40">
                  <c:v>2.2596836134115585E-2</c:v>
                </c:pt>
                <c:pt idx="41">
                  <c:v>2.3550227803873461E-2</c:v>
                </c:pt>
                <c:pt idx="42">
                  <c:v>2.2127285091485451E-2</c:v>
                </c:pt>
                <c:pt idx="43">
                  <c:v>2.2503962147326757E-2</c:v>
                </c:pt>
                <c:pt idx="44">
                  <c:v>2.2092048478824965E-2</c:v>
                </c:pt>
                <c:pt idx="45">
                  <c:v>2.1312569859851731E-2</c:v>
                </c:pt>
                <c:pt idx="46">
                  <c:v>2.4577396085955293E-2</c:v>
                </c:pt>
                <c:pt idx="47">
                  <c:v>2.4086719591040664E-2</c:v>
                </c:pt>
                <c:pt idx="48">
                  <c:v>2.3137468624693149E-2</c:v>
                </c:pt>
                <c:pt idx="49">
                  <c:v>2.230733811908818E-2</c:v>
                </c:pt>
                <c:pt idx="50">
                  <c:v>2.2920150902587744E-2</c:v>
                </c:pt>
                <c:pt idx="51">
                  <c:v>2.2108956746926707E-2</c:v>
                </c:pt>
                <c:pt idx="52">
                  <c:v>2.2399995756076478E-2</c:v>
                </c:pt>
                <c:pt idx="53">
                  <c:v>2.0745695328352236E-2</c:v>
                </c:pt>
                <c:pt idx="54">
                  <c:v>2.0855848718808415E-2</c:v>
                </c:pt>
                <c:pt idx="55">
                  <c:v>2.1481207548744306E-2</c:v>
                </c:pt>
                <c:pt idx="56">
                  <c:v>2.3104823374865077E-2</c:v>
                </c:pt>
                <c:pt idx="57">
                  <c:v>2.1850357234539861E-2</c:v>
                </c:pt>
                <c:pt idx="58">
                  <c:v>2.3426741809408392E-2</c:v>
                </c:pt>
                <c:pt idx="59">
                  <c:v>2.3688231658443155E-2</c:v>
                </c:pt>
                <c:pt idx="60">
                  <c:v>2.6024941794778253E-2</c:v>
                </c:pt>
                <c:pt idx="61">
                  <c:v>2.6400783743059306E-2</c:v>
                </c:pt>
                <c:pt idx="62">
                  <c:v>2.5989200847037236E-2</c:v>
                </c:pt>
                <c:pt idx="63">
                  <c:v>2.6208820246867409E-2</c:v>
                </c:pt>
                <c:pt idx="64">
                  <c:v>2.6773295504338549E-2</c:v>
                </c:pt>
                <c:pt idx="65">
                  <c:v>2.7744075096751634E-2</c:v>
                </c:pt>
                <c:pt idx="66">
                  <c:v>2.8799854387354745E-2</c:v>
                </c:pt>
                <c:pt idx="67">
                  <c:v>2.9890609110779599E-2</c:v>
                </c:pt>
                <c:pt idx="68">
                  <c:v>2.6999958594099781E-2</c:v>
                </c:pt>
                <c:pt idx="69">
                  <c:v>2.2930044250889726E-2</c:v>
                </c:pt>
                <c:pt idx="70">
                  <c:v>1.9022793737614844E-2</c:v>
                </c:pt>
                <c:pt idx="71">
                  <c:v>1.7937695640706013E-2</c:v>
                </c:pt>
                <c:pt idx="72">
                  <c:v>1.6167415505303054E-2</c:v>
                </c:pt>
                <c:pt idx="73">
                  <c:v>1.4216794580251742E-2</c:v>
                </c:pt>
                <c:pt idx="74">
                  <c:v>1.2518436880167827E-2</c:v>
                </c:pt>
                <c:pt idx="75">
                  <c:v>9.9061358156638437E-3</c:v>
                </c:pt>
                <c:pt idx="76">
                  <c:v>7.9795183331242171E-3</c:v>
                </c:pt>
                <c:pt idx="77">
                  <c:v>6.8972964595397229E-3</c:v>
                </c:pt>
                <c:pt idx="78">
                  <c:v>2.7721181768411395E-3</c:v>
                </c:pt>
                <c:pt idx="79">
                  <c:v>1.8034394318156011E-3</c:v>
                </c:pt>
                <c:pt idx="80">
                  <c:v>6.0463202359447212E-3</c:v>
                </c:pt>
                <c:pt idx="81">
                  <c:v>1.2734087039747263E-2</c:v>
                </c:pt>
                <c:pt idx="82">
                  <c:v>1.5179099827448382E-2</c:v>
                </c:pt>
                <c:pt idx="83">
                  <c:v>1.4523632627854862E-2</c:v>
                </c:pt>
                <c:pt idx="84">
                  <c:v>1.1507171616009245E-2</c:v>
                </c:pt>
                <c:pt idx="85">
                  <c:v>1.296534205982771E-2</c:v>
                </c:pt>
                <c:pt idx="86">
                  <c:v>1.2471066939985342E-2</c:v>
                </c:pt>
                <c:pt idx="87">
                  <c:v>1.2836505573257611E-2</c:v>
                </c:pt>
                <c:pt idx="88">
                  <c:v>1.2375882221680132E-2</c:v>
                </c:pt>
                <c:pt idx="89">
                  <c:v>1.2089667734759722E-2</c:v>
                </c:pt>
                <c:pt idx="90">
                  <c:v>2.0900680634759881E-2</c:v>
                </c:pt>
                <c:pt idx="91">
                  <c:v>1.9570449454316914E-2</c:v>
                </c:pt>
                <c:pt idx="92">
                  <c:v>1.6951141841772249E-2</c:v>
                </c:pt>
                <c:pt idx="93">
                  <c:v>2.0258969462779226E-2</c:v>
                </c:pt>
                <c:pt idx="94">
                  <c:v>2.0098831002265054E-2</c:v>
                </c:pt>
                <c:pt idx="95">
                  <c:v>2.0661414310957291E-2</c:v>
                </c:pt>
                <c:pt idx="96">
                  <c:v>2.3857594408305014E-2</c:v>
                </c:pt>
                <c:pt idx="97">
                  <c:v>2.328747065177432E-2</c:v>
                </c:pt>
                <c:pt idx="98">
                  <c:v>2.4433787023079186E-2</c:v>
                </c:pt>
                <c:pt idx="99">
                  <c:v>2.6294118047185844E-2</c:v>
                </c:pt>
                <c:pt idx="100">
                  <c:v>2.8492288165335881E-2</c:v>
                </c:pt>
                <c:pt idx="101">
                  <c:v>2.7868604922841898E-2</c:v>
                </c:pt>
                <c:pt idx="102">
                  <c:v>2.3078355014480401E-2</c:v>
                </c:pt>
                <c:pt idx="103">
                  <c:v>2.3865277223523169E-2</c:v>
                </c:pt>
                <c:pt idx="104">
                  <c:v>2.4408834183347439E-2</c:v>
                </c:pt>
                <c:pt idx="105">
                  <c:v>2.1258541293311683E-2</c:v>
                </c:pt>
                <c:pt idx="106">
                  <c:v>2.2549559964005188E-2</c:v>
                </c:pt>
                <c:pt idx="107">
                  <c:v>2.3010469900932237E-2</c:v>
                </c:pt>
                <c:pt idx="108">
                  <c:v>2.2281368296083744E-2</c:v>
                </c:pt>
                <c:pt idx="109">
                  <c:v>2.1290013488945374E-2</c:v>
                </c:pt>
                <c:pt idx="110">
                  <c:v>2.0493030941774355E-2</c:v>
                </c:pt>
                <c:pt idx="111">
                  <c:v>1.8690157468607096E-2</c:v>
                </c:pt>
                <c:pt idx="112">
                  <c:v>1.6989674206176603E-2</c:v>
                </c:pt>
                <c:pt idx="113">
                  <c:v>1.6646909340599321E-2</c:v>
                </c:pt>
                <c:pt idx="114">
                  <c:v>1.5458516150738793E-2</c:v>
                </c:pt>
                <c:pt idx="115">
                  <c:v>1.5030560408935681E-2</c:v>
                </c:pt>
                <c:pt idx="116">
                  <c:v>1.2688367305388545E-2</c:v>
                </c:pt>
                <c:pt idx="117">
                  <c:v>1.7879597845474063E-2</c:v>
                </c:pt>
                <c:pt idx="118">
                  <c:v>1.8911744334034399E-2</c:v>
                </c:pt>
                <c:pt idx="119">
                  <c:v>1.6244298381236217E-2</c:v>
                </c:pt>
                <c:pt idx="120">
                  <c:v>1.483367546621284E-2</c:v>
                </c:pt>
                <c:pt idx="121">
                  <c:v>1.3778632277102838E-2</c:v>
                </c:pt>
                <c:pt idx="122">
                  <c:v>1.4405023045552742E-2</c:v>
                </c:pt>
                <c:pt idx="123">
                  <c:v>1.4162529490571757E-2</c:v>
                </c:pt>
                <c:pt idx="124">
                  <c:v>1.402693132367475E-2</c:v>
                </c:pt>
                <c:pt idx="125">
                  <c:v>1.3697039835094703E-2</c:v>
                </c:pt>
                <c:pt idx="126">
                  <c:v>1.1323156082762433E-2</c:v>
                </c:pt>
                <c:pt idx="127">
                  <c:v>1.030797232413783E-2</c:v>
                </c:pt>
                <c:pt idx="128">
                  <c:v>1.6754626630189742E-2</c:v>
                </c:pt>
                <c:pt idx="129">
                  <c:v>1.412154595112518E-2</c:v>
                </c:pt>
                <c:pt idx="130">
                  <c:v>1.1483108105590613E-2</c:v>
                </c:pt>
                <c:pt idx="131">
                  <c:v>1.2053485963149646E-2</c:v>
                </c:pt>
                <c:pt idx="132">
                  <c:v>1.2346353435107494E-2</c:v>
                </c:pt>
                <c:pt idx="133">
                  <c:v>1.4039673590668839E-2</c:v>
                </c:pt>
                <c:pt idx="134">
                  <c:v>1.0999471208106779E-2</c:v>
                </c:pt>
                <c:pt idx="135">
                  <c:v>1.0210877454872529E-2</c:v>
                </c:pt>
                <c:pt idx="136">
                  <c:v>9.1449568132314675E-3</c:v>
                </c:pt>
                <c:pt idx="137">
                  <c:v>6.9835933074796561E-3</c:v>
                </c:pt>
                <c:pt idx="138">
                  <c:v>5.1267670568033614E-3</c:v>
                </c:pt>
                <c:pt idx="139">
                  <c:v>5.0341722279910149E-3</c:v>
                </c:pt>
                <c:pt idx="140">
                  <c:v>-1.1277614304892325E-3</c:v>
                </c:pt>
                <c:pt idx="141">
                  <c:v>-3.5424590047925678E-3</c:v>
                </c:pt>
                <c:pt idx="142">
                  <c:v>-3.9564969443741877E-3</c:v>
                </c:pt>
                <c:pt idx="143">
                  <c:v>-4.5139212830907624E-3</c:v>
                </c:pt>
                <c:pt idx="144">
                  <c:v>-4.7704869018657626E-3</c:v>
                </c:pt>
                <c:pt idx="145">
                  <c:v>-5.8160822343505201E-3</c:v>
                </c:pt>
                <c:pt idx="146">
                  <c:v>-5.4305136776853788E-3</c:v>
                </c:pt>
                <c:pt idx="147">
                  <c:v>-6.3905054760658902E-3</c:v>
                </c:pt>
                <c:pt idx="148">
                  <c:v>-7.0672220909054955E-3</c:v>
                </c:pt>
                <c:pt idx="149">
                  <c:v>-6.2049164415052434E-3</c:v>
                </c:pt>
                <c:pt idx="150">
                  <c:v>-3.8171236217746322E-3</c:v>
                </c:pt>
                <c:pt idx="151">
                  <c:v>-6.6924457511746771E-3</c:v>
                </c:pt>
                <c:pt idx="152">
                  <c:v>-9.1852436551371243E-3</c:v>
                </c:pt>
                <c:pt idx="153">
                  <c:v>-1.945625820160039E-2</c:v>
                </c:pt>
                <c:pt idx="154">
                  <c:v>-1.7626636662050749E-2</c:v>
                </c:pt>
                <c:pt idx="155">
                  <c:v>-2.0832619074343285E-2</c:v>
                </c:pt>
                <c:pt idx="156">
                  <c:v>-2.2526207463570039E-2</c:v>
                </c:pt>
                <c:pt idx="157">
                  <c:v>-2.2783698302219931E-2</c:v>
                </c:pt>
                <c:pt idx="158">
                  <c:v>-2.4165851580145482E-2</c:v>
                </c:pt>
                <c:pt idx="159">
                  <c:v>-2.4315596544177469E-2</c:v>
                </c:pt>
                <c:pt idx="160">
                  <c:v>-2.5178259372383778E-2</c:v>
                </c:pt>
                <c:pt idx="161">
                  <c:v>-2.7511702328874281E-2</c:v>
                </c:pt>
                <c:pt idx="162">
                  <c:v>-3.0623188564105765E-2</c:v>
                </c:pt>
                <c:pt idx="163">
                  <c:v>-2.2278691271404191E-2</c:v>
                </c:pt>
                <c:pt idx="164">
                  <c:v>-2.510371287545092E-2</c:v>
                </c:pt>
                <c:pt idx="165">
                  <c:v>-2.5445690127692096E-2</c:v>
                </c:pt>
                <c:pt idx="166">
                  <c:v>-2.4439193271959377E-2</c:v>
                </c:pt>
                <c:pt idx="167">
                  <c:v>-2.4721541475782816E-2</c:v>
                </c:pt>
                <c:pt idx="168">
                  <c:v>-2.5058693890833764E-2</c:v>
                </c:pt>
                <c:pt idx="169">
                  <c:v>-2.4574706407130179E-2</c:v>
                </c:pt>
                <c:pt idx="170">
                  <c:v>-2.668394566086231E-2</c:v>
                </c:pt>
                <c:pt idx="171">
                  <c:v>-2.8076110924731636E-2</c:v>
                </c:pt>
                <c:pt idx="172">
                  <c:v>-2.8300563289577665E-2</c:v>
                </c:pt>
                <c:pt idx="173">
                  <c:v>-2.6316201256821527E-2</c:v>
                </c:pt>
                <c:pt idx="174">
                  <c:v>-2.5586826584143147E-2</c:v>
                </c:pt>
                <c:pt idx="175">
                  <c:v>-3.0742437240173049E-2</c:v>
                </c:pt>
                <c:pt idx="176">
                  <c:v>-2.4576282270980906E-2</c:v>
                </c:pt>
                <c:pt idx="177">
                  <c:v>-1.8072177067942626E-2</c:v>
                </c:pt>
                <c:pt idx="178">
                  <c:v>-1.6437714653712993E-2</c:v>
                </c:pt>
                <c:pt idx="179">
                  <c:v>-1.492074202281451E-2</c:v>
                </c:pt>
                <c:pt idx="180">
                  <c:v>-1.6974279783035805E-2</c:v>
                </c:pt>
                <c:pt idx="181">
                  <c:v>-1.7798382316718035E-2</c:v>
                </c:pt>
                <c:pt idx="182">
                  <c:v>-1.4643969511401693E-2</c:v>
                </c:pt>
                <c:pt idx="183">
                  <c:v>-1.3842825000655517E-2</c:v>
                </c:pt>
                <c:pt idx="184">
                  <c:v>-1.2101911331018379E-2</c:v>
                </c:pt>
                <c:pt idx="185">
                  <c:v>-1.3676483611509842E-2</c:v>
                </c:pt>
                <c:pt idx="186">
                  <c:v>-1.3937408196435632E-2</c:v>
                </c:pt>
                <c:pt idx="187">
                  <c:v>-1.3089896963538343E-2</c:v>
                </c:pt>
                <c:pt idx="188">
                  <c:v>-1.5493852304181493E-2</c:v>
                </c:pt>
                <c:pt idx="189">
                  <c:v>-1.7014413111745515E-2</c:v>
                </c:pt>
                <c:pt idx="190">
                  <c:v>-1.7099512189538528E-2</c:v>
                </c:pt>
                <c:pt idx="191">
                  <c:v>-1.7245753965375046E-2</c:v>
                </c:pt>
                <c:pt idx="192">
                  <c:v>-1.64673122505948E-2</c:v>
                </c:pt>
                <c:pt idx="193">
                  <c:v>-1.6269165453305597E-2</c:v>
                </c:pt>
                <c:pt idx="194">
                  <c:v>-1.6489857484180331E-2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'Gráficos 7 e 8'!$P$4:$P$4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'Gráficos 7 e 8'!$A$5:$A$203</c:f>
              <c:numCache>
                <c:formatCode>mmm\-yy</c:formatCode>
                <c:ptCount val="199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</c:numCache>
            </c:numRef>
          </c:cat>
          <c:val>
            <c:numRef>
              <c:f>'Gráficos 7 e 8'!$P$9:$P$203</c:f>
              <c:numCache>
                <c:formatCode>0.00%</c:formatCode>
                <c:ptCount val="195"/>
                <c:pt idx="0">
                  <c:v>7.7839890104244415E-3</c:v>
                </c:pt>
                <c:pt idx="1">
                  <c:v>7.6704695015016137E-3</c:v>
                </c:pt>
                <c:pt idx="2">
                  <c:v>7.8853449206696975E-3</c:v>
                </c:pt>
                <c:pt idx="3">
                  <c:v>7.9426381970632166E-3</c:v>
                </c:pt>
                <c:pt idx="4">
                  <c:v>7.4311018991385369E-3</c:v>
                </c:pt>
                <c:pt idx="5">
                  <c:v>7.513325980965312E-3</c:v>
                </c:pt>
                <c:pt idx="6">
                  <c:v>7.584756919663314E-3</c:v>
                </c:pt>
                <c:pt idx="7">
                  <c:v>7.3440016489841747E-3</c:v>
                </c:pt>
                <c:pt idx="8">
                  <c:v>7.5782623239676735E-3</c:v>
                </c:pt>
                <c:pt idx="9">
                  <c:v>8.0453313069847338E-3</c:v>
                </c:pt>
                <c:pt idx="10">
                  <c:v>7.6305668282169812E-3</c:v>
                </c:pt>
                <c:pt idx="11">
                  <c:v>7.5668053594994105E-3</c:v>
                </c:pt>
                <c:pt idx="12">
                  <c:v>7.7515178002787836E-3</c:v>
                </c:pt>
                <c:pt idx="13">
                  <c:v>8.0628148552649333E-3</c:v>
                </c:pt>
                <c:pt idx="14">
                  <c:v>8.0137652220600413E-3</c:v>
                </c:pt>
                <c:pt idx="15">
                  <c:v>8.1918039152436527E-3</c:v>
                </c:pt>
                <c:pt idx="16">
                  <c:v>8.8398411572082423E-3</c:v>
                </c:pt>
                <c:pt idx="17">
                  <c:v>9.0096156792795097E-3</c:v>
                </c:pt>
                <c:pt idx="18">
                  <c:v>9.2562936138464343E-3</c:v>
                </c:pt>
                <c:pt idx="19">
                  <c:v>9.2302812932171692E-3</c:v>
                </c:pt>
                <c:pt idx="20">
                  <c:v>8.9310638574328655E-3</c:v>
                </c:pt>
                <c:pt idx="21">
                  <c:v>8.9294806965493165E-3</c:v>
                </c:pt>
                <c:pt idx="22">
                  <c:v>9.6036558073033847E-3</c:v>
                </c:pt>
                <c:pt idx="23">
                  <c:v>9.9001441367827167E-3</c:v>
                </c:pt>
                <c:pt idx="24">
                  <c:v>1.0012985659158247E-2</c:v>
                </c:pt>
                <c:pt idx="25">
                  <c:v>9.8954281254008576E-3</c:v>
                </c:pt>
                <c:pt idx="26">
                  <c:v>1.0232656154800878E-2</c:v>
                </c:pt>
                <c:pt idx="27">
                  <c:v>1.0164384041452226E-2</c:v>
                </c:pt>
                <c:pt idx="28">
                  <c:v>1.0017299380411886E-2</c:v>
                </c:pt>
                <c:pt idx="29">
                  <c:v>1.0290381888913309E-2</c:v>
                </c:pt>
                <c:pt idx="30">
                  <c:v>1.0112617638383134E-2</c:v>
                </c:pt>
                <c:pt idx="31">
                  <c:v>1.0229020888858829E-2</c:v>
                </c:pt>
                <c:pt idx="32">
                  <c:v>1.0378773422141529E-2</c:v>
                </c:pt>
                <c:pt idx="33">
                  <c:v>9.8237181990911537E-3</c:v>
                </c:pt>
                <c:pt idx="34">
                  <c:v>9.4411663173683529E-3</c:v>
                </c:pt>
                <c:pt idx="35">
                  <c:v>8.7984930748194762E-3</c:v>
                </c:pt>
                <c:pt idx="36">
                  <c:v>8.8906181969854291E-3</c:v>
                </c:pt>
                <c:pt idx="37">
                  <c:v>8.9677698516528216E-3</c:v>
                </c:pt>
                <c:pt idx="38">
                  <c:v>8.6107352653611562E-3</c:v>
                </c:pt>
                <c:pt idx="39">
                  <c:v>8.4417551823548174E-3</c:v>
                </c:pt>
                <c:pt idx="40">
                  <c:v>8.55803886030909E-3</c:v>
                </c:pt>
                <c:pt idx="41">
                  <c:v>7.801988473522879E-3</c:v>
                </c:pt>
                <c:pt idx="42">
                  <c:v>7.8466537253553091E-3</c:v>
                </c:pt>
                <c:pt idx="43">
                  <c:v>8.3515961098626669E-3</c:v>
                </c:pt>
                <c:pt idx="44">
                  <c:v>8.5276849247184726E-3</c:v>
                </c:pt>
                <c:pt idx="45">
                  <c:v>8.1824559545184087E-3</c:v>
                </c:pt>
                <c:pt idx="46">
                  <c:v>8.5776681390219052E-3</c:v>
                </c:pt>
                <c:pt idx="47">
                  <c:v>9.0748583849567018E-3</c:v>
                </c:pt>
                <c:pt idx="48">
                  <c:v>9.4066021226506501E-3</c:v>
                </c:pt>
                <c:pt idx="49">
                  <c:v>9.9940972334927342E-3</c:v>
                </c:pt>
                <c:pt idx="50">
                  <c:v>1.016429208665744E-2</c:v>
                </c:pt>
                <c:pt idx="51">
                  <c:v>1.0768417394356355E-2</c:v>
                </c:pt>
                <c:pt idx="52">
                  <c:v>1.0867322539440786E-2</c:v>
                </c:pt>
                <c:pt idx="53">
                  <c:v>1.1360205124655316E-2</c:v>
                </c:pt>
                <c:pt idx="54">
                  <c:v>1.1037711771250951E-2</c:v>
                </c:pt>
                <c:pt idx="55">
                  <c:v>1.0902179642994867E-2</c:v>
                </c:pt>
                <c:pt idx="56">
                  <c:v>1.0605006544091491E-2</c:v>
                </c:pt>
                <c:pt idx="57">
                  <c:v>1.1004023752279195E-2</c:v>
                </c:pt>
                <c:pt idx="58">
                  <c:v>1.078795133200634E-2</c:v>
                </c:pt>
                <c:pt idx="59">
                  <c:v>1.104642080131236E-2</c:v>
                </c:pt>
                <c:pt idx="60">
                  <c:v>1.0821354111081786E-2</c:v>
                </c:pt>
                <c:pt idx="61">
                  <c:v>1.0215543872761974E-2</c:v>
                </c:pt>
                <c:pt idx="62">
                  <c:v>1.041301353318176E-2</c:v>
                </c:pt>
                <c:pt idx="63">
                  <c:v>1.0199743081368257E-2</c:v>
                </c:pt>
                <c:pt idx="64">
                  <c:v>1.0257998613832904E-2</c:v>
                </c:pt>
                <c:pt idx="65">
                  <c:v>1.0162228999498998E-2</c:v>
                </c:pt>
                <c:pt idx="66">
                  <c:v>1.0086635134700057E-2</c:v>
                </c:pt>
                <c:pt idx="67">
                  <c:v>9.8926271987632795E-3</c:v>
                </c:pt>
                <c:pt idx="68">
                  <c:v>9.9019708167890179E-3</c:v>
                </c:pt>
                <c:pt idx="69">
                  <c:v>9.8317346837544124E-3</c:v>
                </c:pt>
                <c:pt idx="70">
                  <c:v>9.4259339731793505E-3</c:v>
                </c:pt>
                <c:pt idx="71">
                  <c:v>9.2396764758369745E-3</c:v>
                </c:pt>
                <c:pt idx="72">
                  <c:v>9.0028010779468204E-3</c:v>
                </c:pt>
                <c:pt idx="73">
                  <c:v>8.7660846159402037E-3</c:v>
                </c:pt>
                <c:pt idx="74">
                  <c:v>8.5749523476772241E-3</c:v>
                </c:pt>
                <c:pt idx="75">
                  <c:v>8.3685791194680979E-3</c:v>
                </c:pt>
                <c:pt idx="76">
                  <c:v>7.7079188773091362E-3</c:v>
                </c:pt>
                <c:pt idx="77">
                  <c:v>7.2468761662206373E-3</c:v>
                </c:pt>
                <c:pt idx="78">
                  <c:v>7.2474470538742251E-3</c:v>
                </c:pt>
                <c:pt idx="79">
                  <c:v>6.9481612623811424E-3</c:v>
                </c:pt>
                <c:pt idx="80">
                  <c:v>6.4422522920650135E-3</c:v>
                </c:pt>
                <c:pt idx="81">
                  <c:v>6.3012275431271166E-3</c:v>
                </c:pt>
                <c:pt idx="82">
                  <c:v>6.3252871583600757E-3</c:v>
                </c:pt>
                <c:pt idx="83">
                  <c:v>6.236952989495767E-3</c:v>
                </c:pt>
                <c:pt idx="84">
                  <c:v>6.4692783256894816E-3</c:v>
                </c:pt>
                <c:pt idx="85">
                  <c:v>6.8956405935464227E-3</c:v>
                </c:pt>
                <c:pt idx="86">
                  <c:v>6.3128314652564476E-3</c:v>
                </c:pt>
                <c:pt idx="87">
                  <c:v>6.0048323831979385E-3</c:v>
                </c:pt>
                <c:pt idx="88">
                  <c:v>5.9139797285057173E-3</c:v>
                </c:pt>
                <c:pt idx="89">
                  <c:v>5.8892991196087246E-3</c:v>
                </c:pt>
                <c:pt idx="90">
                  <c:v>5.7955407204395145E-3</c:v>
                </c:pt>
                <c:pt idx="91">
                  <c:v>5.8596893988692436E-3</c:v>
                </c:pt>
                <c:pt idx="92">
                  <c:v>6.1660107216784917E-3</c:v>
                </c:pt>
                <c:pt idx="93">
                  <c:v>5.3102925462156251E-3</c:v>
                </c:pt>
                <c:pt idx="94">
                  <c:v>5.7113394314567958E-3</c:v>
                </c:pt>
                <c:pt idx="95">
                  <c:v>6.0330495534525099E-3</c:v>
                </c:pt>
                <c:pt idx="96">
                  <c:v>6.250750084460065E-3</c:v>
                </c:pt>
                <c:pt idx="97">
                  <c:v>5.9426194242619404E-3</c:v>
                </c:pt>
                <c:pt idx="98">
                  <c:v>6.1876905641436511E-3</c:v>
                </c:pt>
                <c:pt idx="99">
                  <c:v>6.4477681485323249E-3</c:v>
                </c:pt>
                <c:pt idx="100">
                  <c:v>6.5935824877960333E-3</c:v>
                </c:pt>
                <c:pt idx="101">
                  <c:v>6.8547119755441432E-3</c:v>
                </c:pt>
                <c:pt idx="102">
                  <c:v>6.9241058230013856E-3</c:v>
                </c:pt>
                <c:pt idx="103">
                  <c:v>6.8035108342237487E-3</c:v>
                </c:pt>
                <c:pt idx="104">
                  <c:v>6.8079893165244477E-3</c:v>
                </c:pt>
                <c:pt idx="105">
                  <c:v>7.5319817179291728E-3</c:v>
                </c:pt>
                <c:pt idx="106">
                  <c:v>7.6393111166238904E-3</c:v>
                </c:pt>
                <c:pt idx="107">
                  <c:v>7.6646306136848013E-3</c:v>
                </c:pt>
                <c:pt idx="108">
                  <c:v>7.2406283142178486E-3</c:v>
                </c:pt>
                <c:pt idx="109">
                  <c:v>7.2187687316559177E-3</c:v>
                </c:pt>
                <c:pt idx="110">
                  <c:v>6.8282258376755707E-3</c:v>
                </c:pt>
                <c:pt idx="111">
                  <c:v>6.0393840212784539E-3</c:v>
                </c:pt>
                <c:pt idx="112">
                  <c:v>5.8507243658355934E-3</c:v>
                </c:pt>
                <c:pt idx="113">
                  <c:v>5.5361589341769955E-3</c:v>
                </c:pt>
                <c:pt idx="114">
                  <c:v>5.2820331879846246E-3</c:v>
                </c:pt>
                <c:pt idx="115">
                  <c:v>5.2709826695883383E-3</c:v>
                </c:pt>
                <c:pt idx="116">
                  <c:v>5.0360710715777425E-3</c:v>
                </c:pt>
                <c:pt idx="117">
                  <c:v>4.4676470780994322E-3</c:v>
                </c:pt>
                <c:pt idx="118">
                  <c:v>4.2140379191685567E-3</c:v>
                </c:pt>
                <c:pt idx="119">
                  <c:v>4.0179558153230349E-3</c:v>
                </c:pt>
                <c:pt idx="120">
                  <c:v>3.8398572516333486E-3</c:v>
                </c:pt>
                <c:pt idx="121">
                  <c:v>3.9259520639235643E-3</c:v>
                </c:pt>
                <c:pt idx="122">
                  <c:v>3.8936824255140874E-3</c:v>
                </c:pt>
                <c:pt idx="123">
                  <c:v>4.5508822840210775E-3</c:v>
                </c:pt>
                <c:pt idx="124">
                  <c:v>4.0279593391411798E-3</c:v>
                </c:pt>
                <c:pt idx="125">
                  <c:v>3.6795177354077514E-3</c:v>
                </c:pt>
                <c:pt idx="126">
                  <c:v>3.7636964466890928E-3</c:v>
                </c:pt>
                <c:pt idx="127">
                  <c:v>3.4030078773034985E-3</c:v>
                </c:pt>
                <c:pt idx="128">
                  <c:v>3.2360454363423632E-3</c:v>
                </c:pt>
                <c:pt idx="129">
                  <c:v>3.0641680863524442E-3</c:v>
                </c:pt>
                <c:pt idx="130">
                  <c:v>3.6012936708734438E-3</c:v>
                </c:pt>
                <c:pt idx="131">
                  <c:v>3.7889833732305915E-3</c:v>
                </c:pt>
                <c:pt idx="132">
                  <c:v>3.4570175195894701E-3</c:v>
                </c:pt>
                <c:pt idx="133">
                  <c:v>2.8795887244141222E-3</c:v>
                </c:pt>
                <c:pt idx="134">
                  <c:v>2.6379938145058104E-3</c:v>
                </c:pt>
                <c:pt idx="135">
                  <c:v>2.0797646138300133E-3</c:v>
                </c:pt>
                <c:pt idx="136">
                  <c:v>1.9345624084230106E-3</c:v>
                </c:pt>
                <c:pt idx="137">
                  <c:v>1.540176176904433E-3</c:v>
                </c:pt>
                <c:pt idx="138">
                  <c:v>6.8127376724906325E-4</c:v>
                </c:pt>
                <c:pt idx="139">
                  <c:v>4.2634871746251714E-4</c:v>
                </c:pt>
                <c:pt idx="140">
                  <c:v>-5.3102942235668145E-5</c:v>
                </c:pt>
                <c:pt idx="141">
                  <c:v>-1.3480725175624825E-3</c:v>
                </c:pt>
                <c:pt idx="142">
                  <c:v>-7.7383333376352065E-4</c:v>
                </c:pt>
                <c:pt idx="143">
                  <c:v>-8.1850718662073677E-4</c:v>
                </c:pt>
                <c:pt idx="144">
                  <c:v>-1.0912324650863398E-3</c:v>
                </c:pt>
                <c:pt idx="145">
                  <c:v>-7.0604559596326049E-4</c:v>
                </c:pt>
                <c:pt idx="146">
                  <c:v>-3.5957223022244794E-4</c:v>
                </c:pt>
                <c:pt idx="147">
                  <c:v>-3.6738482979639436E-4</c:v>
                </c:pt>
                <c:pt idx="148">
                  <c:v>-5.2659524988703482E-4</c:v>
                </c:pt>
                <c:pt idx="149">
                  <c:v>-1.6137231215492844E-4</c:v>
                </c:pt>
                <c:pt idx="150">
                  <c:v>4.2281043953317534E-4</c:v>
                </c:pt>
                <c:pt idx="151">
                  <c:v>6.7573165882998107E-4</c:v>
                </c:pt>
                <c:pt idx="152">
                  <c:v>1.367044246006264E-3</c:v>
                </c:pt>
                <c:pt idx="153">
                  <c:v>1.6151941094888131E-3</c:v>
                </c:pt>
                <c:pt idx="154">
                  <c:v>1.1853523746437834E-3</c:v>
                </c:pt>
                <c:pt idx="155">
                  <c:v>7.7101236556368637E-4</c:v>
                </c:pt>
                <c:pt idx="156">
                  <c:v>8.1168839659658269E-4</c:v>
                </c:pt>
                <c:pt idx="157">
                  <c:v>6.4425573937171765E-4</c:v>
                </c:pt>
                <c:pt idx="158">
                  <c:v>2.7123420417379335E-4</c:v>
                </c:pt>
                <c:pt idx="159">
                  <c:v>2.7625930300581765E-4</c:v>
                </c:pt>
                <c:pt idx="160">
                  <c:v>7.3708527251620021E-4</c:v>
                </c:pt>
                <c:pt idx="161">
                  <c:v>6.5561423249042329E-4</c:v>
                </c:pt>
                <c:pt idx="162">
                  <c:v>5.3872359810952768E-4</c:v>
                </c:pt>
                <c:pt idx="163">
                  <c:v>4.6064302011167009E-4</c:v>
                </c:pt>
                <c:pt idx="164">
                  <c:v>1.4811963972207219E-4</c:v>
                </c:pt>
                <c:pt idx="165">
                  <c:v>7.4444419835798068E-4</c:v>
                </c:pt>
                <c:pt idx="166">
                  <c:v>1.1884476946897049E-3</c:v>
                </c:pt>
                <c:pt idx="167">
                  <c:v>1.583208511225272E-3</c:v>
                </c:pt>
                <c:pt idx="168">
                  <c:v>1.8653152596070836E-3</c:v>
                </c:pt>
                <c:pt idx="169">
                  <c:v>1.7463066658847946E-3</c:v>
                </c:pt>
                <c:pt idx="170">
                  <c:v>1.909724541414481E-3</c:v>
                </c:pt>
                <c:pt idx="171">
                  <c:v>1.9256485134423339E-3</c:v>
                </c:pt>
                <c:pt idx="172">
                  <c:v>1.558738469598576E-3</c:v>
                </c:pt>
                <c:pt idx="173">
                  <c:v>1.7316367910816988E-3</c:v>
                </c:pt>
                <c:pt idx="174">
                  <c:v>1.8926922669321564E-3</c:v>
                </c:pt>
                <c:pt idx="175">
                  <c:v>1.8942904016843536E-3</c:v>
                </c:pt>
                <c:pt idx="176">
                  <c:v>1.7020301176831946E-3</c:v>
                </c:pt>
                <c:pt idx="177">
                  <c:v>1.1439900496915034E-3</c:v>
                </c:pt>
                <c:pt idx="178">
                  <c:v>1.0983704240707193E-3</c:v>
                </c:pt>
                <c:pt idx="179">
                  <c:v>6.0697437494151624E-4</c:v>
                </c:pt>
                <c:pt idx="180">
                  <c:v>5.4714189685796161E-4</c:v>
                </c:pt>
                <c:pt idx="181">
                  <c:v>4.0091327137314497E-5</c:v>
                </c:pt>
                <c:pt idx="182">
                  <c:v>2.4080081046222847E-4</c:v>
                </c:pt>
                <c:pt idx="183">
                  <c:v>2.5690759189389177E-4</c:v>
                </c:pt>
                <c:pt idx="184">
                  <c:v>3.7583479381848341E-4</c:v>
                </c:pt>
                <c:pt idx="185">
                  <c:v>8.0295093818499679E-4</c:v>
                </c:pt>
                <c:pt idx="186">
                  <c:v>5.6755699043325569E-4</c:v>
                </c:pt>
                <c:pt idx="187">
                  <c:v>5.7670223172012102E-5</c:v>
                </c:pt>
                <c:pt idx="188">
                  <c:v>4.6770669934310569E-4</c:v>
                </c:pt>
                <c:pt idx="189">
                  <c:v>5.1145812132353337E-4</c:v>
                </c:pt>
                <c:pt idx="190">
                  <c:v>5.4606154423721392E-4</c:v>
                </c:pt>
                <c:pt idx="191">
                  <c:v>9.5298282672987337E-4</c:v>
                </c:pt>
                <c:pt idx="192">
                  <c:v>1.0929989304599903E-3</c:v>
                </c:pt>
                <c:pt idx="193">
                  <c:v>1.5513081519260472E-3</c:v>
                </c:pt>
                <c:pt idx="194">
                  <c:v>1.4016404429654304E-3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7 e 8'!$Q$4:$Q$4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'Gráficos 7 e 8'!$A$5:$A$203</c:f>
              <c:numCache>
                <c:formatCode>mmm\-yy</c:formatCode>
                <c:ptCount val="199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</c:numCache>
            </c:numRef>
          </c:cat>
          <c:val>
            <c:numRef>
              <c:f>'Gráficos 7 e 8'!$Q$9:$Q$203</c:f>
              <c:numCache>
                <c:formatCode>0.00%</c:formatCode>
                <c:ptCount val="195"/>
                <c:pt idx="0">
                  <c:v>2.7510504275514275E-3</c:v>
                </c:pt>
                <c:pt idx="1">
                  <c:v>2.5958081268650621E-3</c:v>
                </c:pt>
                <c:pt idx="2">
                  <c:v>2.1018306465650735E-3</c:v>
                </c:pt>
                <c:pt idx="3">
                  <c:v>9.3738877669941533E-4</c:v>
                </c:pt>
                <c:pt idx="4">
                  <c:v>9.6799904635021358E-4</c:v>
                </c:pt>
                <c:pt idx="5">
                  <c:v>1.7458628027336193E-3</c:v>
                </c:pt>
                <c:pt idx="6">
                  <c:v>1.2490733646332204E-3</c:v>
                </c:pt>
                <c:pt idx="7">
                  <c:v>1.4872882433231529E-3</c:v>
                </c:pt>
                <c:pt idx="8">
                  <c:v>1.3095838739414711E-3</c:v>
                </c:pt>
                <c:pt idx="9">
                  <c:v>1.7612818821559923E-3</c:v>
                </c:pt>
                <c:pt idx="10">
                  <c:v>3.2425817139633234E-3</c:v>
                </c:pt>
                <c:pt idx="11">
                  <c:v>3.1191256635162328E-3</c:v>
                </c:pt>
                <c:pt idx="12">
                  <c:v>2.7456833011708496E-3</c:v>
                </c:pt>
                <c:pt idx="13">
                  <c:v>2.8126275634346191E-3</c:v>
                </c:pt>
                <c:pt idx="14">
                  <c:v>2.8294968935173217E-3</c:v>
                </c:pt>
                <c:pt idx="15">
                  <c:v>3.1487254882370946E-3</c:v>
                </c:pt>
                <c:pt idx="16">
                  <c:v>2.5278727709308743E-3</c:v>
                </c:pt>
                <c:pt idx="17">
                  <c:v>2.8205980963102602E-3</c:v>
                </c:pt>
                <c:pt idx="18">
                  <c:v>2.479596528778715E-3</c:v>
                </c:pt>
                <c:pt idx="19">
                  <c:v>2.0761045415109867E-3</c:v>
                </c:pt>
                <c:pt idx="20">
                  <c:v>1.352000894934113E-3</c:v>
                </c:pt>
                <c:pt idx="21">
                  <c:v>1.2011501392279623E-3</c:v>
                </c:pt>
                <c:pt idx="22">
                  <c:v>1.0510027153784536E-3</c:v>
                </c:pt>
                <c:pt idx="23">
                  <c:v>9.6472836582938131E-4</c:v>
                </c:pt>
                <c:pt idx="24">
                  <c:v>1.2910461172406648E-3</c:v>
                </c:pt>
                <c:pt idx="25">
                  <c:v>1.8391906012356915E-3</c:v>
                </c:pt>
                <c:pt idx="26">
                  <c:v>2.2857810351783804E-3</c:v>
                </c:pt>
                <c:pt idx="27">
                  <c:v>2.0942664201557717E-3</c:v>
                </c:pt>
                <c:pt idx="28">
                  <c:v>1.898393814170545E-3</c:v>
                </c:pt>
                <c:pt idx="29">
                  <c:v>1.5584929466682604E-3</c:v>
                </c:pt>
                <c:pt idx="30">
                  <c:v>1.6576606563701388E-3</c:v>
                </c:pt>
                <c:pt idx="31">
                  <c:v>1.7349297411519175E-3</c:v>
                </c:pt>
                <c:pt idx="32">
                  <c:v>2.2128204970335392E-3</c:v>
                </c:pt>
                <c:pt idx="33">
                  <c:v>1.9447956055516804E-3</c:v>
                </c:pt>
                <c:pt idx="34">
                  <c:v>1.677349814582036E-3</c:v>
                </c:pt>
                <c:pt idx="35">
                  <c:v>1.5528861599932698E-3</c:v>
                </c:pt>
                <c:pt idx="36">
                  <c:v>1.5019507293315328E-3</c:v>
                </c:pt>
                <c:pt idx="37">
                  <c:v>8.3977918431614028E-4</c:v>
                </c:pt>
                <c:pt idx="38">
                  <c:v>8.2605603145538965E-4</c:v>
                </c:pt>
                <c:pt idx="39">
                  <c:v>1.0659533446963595E-3</c:v>
                </c:pt>
                <c:pt idx="40">
                  <c:v>1.2112821777099153E-3</c:v>
                </c:pt>
                <c:pt idx="41">
                  <c:v>2.1714960774065805E-3</c:v>
                </c:pt>
                <c:pt idx="42">
                  <c:v>2.2529548211250557E-3</c:v>
                </c:pt>
                <c:pt idx="43">
                  <c:v>2.0017916740880091E-3</c:v>
                </c:pt>
                <c:pt idx="44">
                  <c:v>2.2232252818306141E-3</c:v>
                </c:pt>
                <c:pt idx="45">
                  <c:v>2.0123397427573193E-3</c:v>
                </c:pt>
                <c:pt idx="46">
                  <c:v>1.74277856536046E-3</c:v>
                </c:pt>
                <c:pt idx="47">
                  <c:v>1.8214777515166561E-3</c:v>
                </c:pt>
                <c:pt idx="48">
                  <c:v>1.5821590628716095E-3</c:v>
                </c:pt>
                <c:pt idx="49">
                  <c:v>1.8037051620415287E-3</c:v>
                </c:pt>
                <c:pt idx="50">
                  <c:v>1.4192129219697351E-3</c:v>
                </c:pt>
                <c:pt idx="51">
                  <c:v>1.0670641974799661E-3</c:v>
                </c:pt>
                <c:pt idx="52">
                  <c:v>6.9781464633719942E-4</c:v>
                </c:pt>
                <c:pt idx="53">
                  <c:v>2.5628829404782989E-4</c:v>
                </c:pt>
                <c:pt idx="54">
                  <c:v>2.3376042299727741E-4</c:v>
                </c:pt>
                <c:pt idx="55">
                  <c:v>1.5173521185401022E-5</c:v>
                </c:pt>
                <c:pt idx="56">
                  <c:v>-2.7684558159436545E-4</c:v>
                </c:pt>
                <c:pt idx="57">
                  <c:v>-4.7590058758574955E-4</c:v>
                </c:pt>
                <c:pt idx="58">
                  <c:v>-3.1008549378926781E-4</c:v>
                </c:pt>
                <c:pt idx="59">
                  <c:v>-3.9749003533025859E-4</c:v>
                </c:pt>
                <c:pt idx="60">
                  <c:v>-5.2800637215170683E-4</c:v>
                </c:pt>
                <c:pt idx="61">
                  <c:v>-5.0939995729822691E-4</c:v>
                </c:pt>
                <c:pt idx="62">
                  <c:v>-4.3764481394870152E-4</c:v>
                </c:pt>
                <c:pt idx="63">
                  <c:v>-2.0682602124671412E-4</c:v>
                </c:pt>
                <c:pt idx="64">
                  <c:v>1.5340705614715687E-4</c:v>
                </c:pt>
                <c:pt idx="65">
                  <c:v>-2.603145138182605E-4</c:v>
                </c:pt>
                <c:pt idx="66">
                  <c:v>-3.8236400850852266E-4</c:v>
                </c:pt>
                <c:pt idx="67">
                  <c:v>3.1706745394772122E-5</c:v>
                </c:pt>
                <c:pt idx="68">
                  <c:v>-2.228681548113202E-5</c:v>
                </c:pt>
                <c:pt idx="69">
                  <c:v>5.4696866549294135E-4</c:v>
                </c:pt>
                <c:pt idx="70">
                  <c:v>4.6192867371514765E-4</c:v>
                </c:pt>
                <c:pt idx="71">
                  <c:v>2.1822477568225805E-4</c:v>
                </c:pt>
                <c:pt idx="72">
                  <c:v>4.5184599595942841E-4</c:v>
                </c:pt>
                <c:pt idx="73">
                  <c:v>4.9789028035391886E-5</c:v>
                </c:pt>
                <c:pt idx="74">
                  <c:v>-1.751088112633658E-4</c:v>
                </c:pt>
                <c:pt idx="75">
                  <c:v>3.7798804443856161E-4</c:v>
                </c:pt>
                <c:pt idx="76">
                  <c:v>3.0601631636317138E-4</c:v>
                </c:pt>
                <c:pt idx="77">
                  <c:v>4.3472067901934312E-4</c:v>
                </c:pt>
                <c:pt idx="78">
                  <c:v>6.748546102379715E-4</c:v>
                </c:pt>
                <c:pt idx="79">
                  <c:v>6.0989106112434451E-4</c:v>
                </c:pt>
                <c:pt idx="80">
                  <c:v>8.0705083507941438E-4</c:v>
                </c:pt>
                <c:pt idx="81">
                  <c:v>3.9705261514974902E-4</c:v>
                </c:pt>
                <c:pt idx="82">
                  <c:v>3.3385685134411093E-4</c:v>
                </c:pt>
                <c:pt idx="83">
                  <c:v>7.4951257759644791E-4</c:v>
                </c:pt>
                <c:pt idx="84">
                  <c:v>8.2765656493615652E-4</c:v>
                </c:pt>
                <c:pt idx="85">
                  <c:v>1.0850594079876293E-3</c:v>
                </c:pt>
                <c:pt idx="86">
                  <c:v>1.4247100511425952E-3</c:v>
                </c:pt>
                <c:pt idx="87">
                  <c:v>7.8498756035613986E-4</c:v>
                </c:pt>
                <c:pt idx="88">
                  <c:v>8.415311634729451E-4</c:v>
                </c:pt>
                <c:pt idx="89">
                  <c:v>8.1516337596978605E-4</c:v>
                </c:pt>
                <c:pt idx="90">
                  <c:v>8.1289213196685981E-4</c:v>
                </c:pt>
                <c:pt idx="91">
                  <c:v>7.0510450868197406E-4</c:v>
                </c:pt>
                <c:pt idx="92">
                  <c:v>5.5781053648137956E-4</c:v>
                </c:pt>
                <c:pt idx="93">
                  <c:v>6.01619067287324E-4</c:v>
                </c:pt>
                <c:pt idx="94">
                  <c:v>4.8883366898740544E-4</c:v>
                </c:pt>
                <c:pt idx="95">
                  <c:v>4.6889450349172051E-4</c:v>
                </c:pt>
                <c:pt idx="96">
                  <c:v>2.3483585403705296E-4</c:v>
                </c:pt>
                <c:pt idx="97">
                  <c:v>2.4663373002634212E-4</c:v>
                </c:pt>
                <c:pt idx="98">
                  <c:v>2.0189774471404191E-4</c:v>
                </c:pt>
                <c:pt idx="99">
                  <c:v>4.0177457519455272E-4</c:v>
                </c:pt>
                <c:pt idx="100">
                  <c:v>6.5415301912602464E-4</c:v>
                </c:pt>
                <c:pt idx="101">
                  <c:v>5.0729425389364963E-4</c:v>
                </c:pt>
                <c:pt idx="102">
                  <c:v>2.7977341669001949E-4</c:v>
                </c:pt>
                <c:pt idx="103">
                  <c:v>3.4988740455643203E-4</c:v>
                </c:pt>
                <c:pt idx="104">
                  <c:v>4.944227371462001E-4</c:v>
                </c:pt>
                <c:pt idx="105">
                  <c:v>6.1972560632967896E-4</c:v>
                </c:pt>
                <c:pt idx="106">
                  <c:v>8.6631058853480901E-4</c:v>
                </c:pt>
                <c:pt idx="107">
                  <c:v>5.1163598674217254E-4</c:v>
                </c:pt>
                <c:pt idx="108">
                  <c:v>6.4312681066983003E-4</c:v>
                </c:pt>
                <c:pt idx="109">
                  <c:v>5.9104781371853616E-4</c:v>
                </c:pt>
                <c:pt idx="110">
                  <c:v>4.924164306881044E-4</c:v>
                </c:pt>
                <c:pt idx="111">
                  <c:v>6.055134132110728E-4</c:v>
                </c:pt>
                <c:pt idx="112">
                  <c:v>4.8827818093088445E-4</c:v>
                </c:pt>
                <c:pt idx="113">
                  <c:v>5.9230794789286059E-4</c:v>
                </c:pt>
                <c:pt idx="114">
                  <c:v>4.951362557580189E-4</c:v>
                </c:pt>
                <c:pt idx="115">
                  <c:v>4.1110677954224012E-4</c:v>
                </c:pt>
                <c:pt idx="116">
                  <c:v>-2.9838661753469874E-5</c:v>
                </c:pt>
                <c:pt idx="117">
                  <c:v>-5.4944145025485067E-4</c:v>
                </c:pt>
                <c:pt idx="118">
                  <c:v>-6.6676156325012762E-4</c:v>
                </c:pt>
                <c:pt idx="119">
                  <c:v>-5.1076433640056878E-4</c:v>
                </c:pt>
                <c:pt idx="120">
                  <c:v>-4.6757638686457871E-4</c:v>
                </c:pt>
                <c:pt idx="121">
                  <c:v>-4.9119196657241432E-4</c:v>
                </c:pt>
                <c:pt idx="122">
                  <c:v>-6.1466083720982778E-4</c:v>
                </c:pt>
                <c:pt idx="123">
                  <c:v>-6.6300714070552814E-4</c:v>
                </c:pt>
                <c:pt idx="124">
                  <c:v>-8.0291959381376761E-4</c:v>
                </c:pt>
                <c:pt idx="125">
                  <c:v>-9.034120795157819E-4</c:v>
                </c:pt>
                <c:pt idx="126">
                  <c:v>-8.0947401460475688E-4</c:v>
                </c:pt>
                <c:pt idx="127">
                  <c:v>-7.428493883913053E-4</c:v>
                </c:pt>
                <c:pt idx="128">
                  <c:v>-4.5068896024744068E-4</c:v>
                </c:pt>
                <c:pt idx="129">
                  <c:v>-6.0311722323328157E-5</c:v>
                </c:pt>
                <c:pt idx="130">
                  <c:v>-2.6344434122256952E-5</c:v>
                </c:pt>
                <c:pt idx="131">
                  <c:v>7.4100994689844935E-6</c:v>
                </c:pt>
                <c:pt idx="132">
                  <c:v>-5.8651665475354819E-5</c:v>
                </c:pt>
                <c:pt idx="133">
                  <c:v>-8.8455594457636862E-5</c:v>
                </c:pt>
                <c:pt idx="134">
                  <c:v>5.7198327109523316E-5</c:v>
                </c:pt>
                <c:pt idx="135">
                  <c:v>4.0035252294606544E-9</c:v>
                </c:pt>
                <c:pt idx="136">
                  <c:v>-1.0508277991400124E-4</c:v>
                </c:pt>
                <c:pt idx="137">
                  <c:v>-9.9108827228581872E-5</c:v>
                </c:pt>
                <c:pt idx="138">
                  <c:v>-3.4411012301730393E-4</c:v>
                </c:pt>
                <c:pt idx="139">
                  <c:v>-4.5951538982899175E-4</c:v>
                </c:pt>
                <c:pt idx="140">
                  <c:v>-4.2576244635351794E-4</c:v>
                </c:pt>
                <c:pt idx="141">
                  <c:v>-7.3953756311193476E-4</c:v>
                </c:pt>
                <c:pt idx="142">
                  <c:v>-6.8296480410073325E-4</c:v>
                </c:pt>
                <c:pt idx="143">
                  <c:v>-8.3312877797340047E-4</c:v>
                </c:pt>
                <c:pt idx="144">
                  <c:v>-8.3326904678849092E-4</c:v>
                </c:pt>
                <c:pt idx="145">
                  <c:v>-7.4137779470120891E-4</c:v>
                </c:pt>
                <c:pt idx="146">
                  <c:v>-7.5496165728481431E-4</c:v>
                </c:pt>
                <c:pt idx="147">
                  <c:v>-9.7657274543858368E-4</c:v>
                </c:pt>
                <c:pt idx="148">
                  <c:v>-1.0080675162304133E-3</c:v>
                </c:pt>
                <c:pt idx="149">
                  <c:v>-1.010469478515768E-3</c:v>
                </c:pt>
                <c:pt idx="150">
                  <c:v>-9.1781134558272437E-4</c:v>
                </c:pt>
                <c:pt idx="151">
                  <c:v>-8.4099140973107798E-4</c:v>
                </c:pt>
                <c:pt idx="152">
                  <c:v>-9.4209297627922137E-4</c:v>
                </c:pt>
                <c:pt idx="153">
                  <c:v>-7.1344310802185678E-4</c:v>
                </c:pt>
                <c:pt idx="154">
                  <c:v>-9.466301446584951E-4</c:v>
                </c:pt>
                <c:pt idx="155">
                  <c:v>-6.9564593989256455E-4</c:v>
                </c:pt>
                <c:pt idx="156">
                  <c:v>-8.1193060526237872E-4</c:v>
                </c:pt>
                <c:pt idx="157">
                  <c:v>-8.6581493811834507E-4</c:v>
                </c:pt>
                <c:pt idx="158">
                  <c:v>-8.7499443093631227E-4</c:v>
                </c:pt>
                <c:pt idx="159">
                  <c:v>-6.8868356651821823E-4</c:v>
                </c:pt>
                <c:pt idx="160">
                  <c:v>-6.5676719805400033E-4</c:v>
                </c:pt>
                <c:pt idx="161">
                  <c:v>-5.3488425755114297E-4</c:v>
                </c:pt>
                <c:pt idx="162">
                  <c:v>-3.6418347027462276E-4</c:v>
                </c:pt>
                <c:pt idx="163">
                  <c:v>-3.3873570159982701E-4</c:v>
                </c:pt>
                <c:pt idx="164">
                  <c:v>-2.4667349388603666E-4</c:v>
                </c:pt>
                <c:pt idx="165">
                  <c:v>-1.5682208484426051E-4</c:v>
                </c:pt>
                <c:pt idx="166">
                  <c:v>-6.4205873667153772E-5</c:v>
                </c:pt>
                <c:pt idx="167">
                  <c:v>-1.6126276761543868E-4</c:v>
                </c:pt>
                <c:pt idx="168">
                  <c:v>-8.068087158464069E-5</c:v>
                </c:pt>
                <c:pt idx="169">
                  <c:v>3.2837019421982873E-5</c:v>
                </c:pt>
                <c:pt idx="170">
                  <c:v>1.2994113891008321E-4</c:v>
                </c:pt>
                <c:pt idx="171">
                  <c:v>1.0682760806141192E-4</c:v>
                </c:pt>
                <c:pt idx="172">
                  <c:v>2.8031723444237158E-4</c:v>
                </c:pt>
                <c:pt idx="173">
                  <c:v>1.8046617641049551E-4</c:v>
                </c:pt>
                <c:pt idx="174">
                  <c:v>1.8568335776916265E-4</c:v>
                </c:pt>
                <c:pt idx="175">
                  <c:v>7.3251169403358983E-5</c:v>
                </c:pt>
                <c:pt idx="176">
                  <c:v>6.2304029626068802E-5</c:v>
                </c:pt>
                <c:pt idx="177">
                  <c:v>5.5234630042486173E-5</c:v>
                </c:pt>
                <c:pt idx="178">
                  <c:v>9.4170858041836721E-5</c:v>
                </c:pt>
                <c:pt idx="179">
                  <c:v>2.0482883951801514E-5</c:v>
                </c:pt>
                <c:pt idx="180">
                  <c:v>4.1914670455674979E-5</c:v>
                </c:pt>
                <c:pt idx="181">
                  <c:v>-4.316391539016015E-5</c:v>
                </c:pt>
                <c:pt idx="182">
                  <c:v>-1.4254522731790849E-5</c:v>
                </c:pt>
                <c:pt idx="183">
                  <c:v>1.2988863804995346E-4</c:v>
                </c:pt>
                <c:pt idx="184">
                  <c:v>2.2382106277251323E-4</c:v>
                </c:pt>
                <c:pt idx="185">
                  <c:v>3.2734147448483443E-4</c:v>
                </c:pt>
                <c:pt idx="186">
                  <c:v>3.6695788962618354E-4</c:v>
                </c:pt>
                <c:pt idx="187">
                  <c:v>5.4922327641308919E-4</c:v>
                </c:pt>
                <c:pt idx="188">
                  <c:v>4.3245633264433906E-4</c:v>
                </c:pt>
                <c:pt idx="189">
                  <c:v>6.4695429408572489E-4</c:v>
                </c:pt>
                <c:pt idx="190">
                  <c:v>7.3752768614250021E-4</c:v>
                </c:pt>
                <c:pt idx="191">
                  <c:v>9.1835447120182183E-4</c:v>
                </c:pt>
                <c:pt idx="192">
                  <c:v>9.7390767212042581E-4</c:v>
                </c:pt>
                <c:pt idx="193">
                  <c:v>9.3228111032107972E-4</c:v>
                </c:pt>
                <c:pt idx="194">
                  <c:v>6.8060626955415465E-4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079104"/>
        <c:axId val="327084704"/>
      </c:lineChart>
      <c:dateAx>
        <c:axId val="327079104"/>
        <c:scaling>
          <c:orientation val="minMax"/>
          <c:max val="43525"/>
          <c:min val="37681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50"/>
            </a:pPr>
            <a:endParaRPr lang="pt-BR"/>
          </a:p>
        </c:txPr>
        <c:crossAx val="327084704"/>
        <c:crosses val="autoZero"/>
        <c:auto val="1"/>
        <c:lblOffset val="100"/>
        <c:baseTimeUnit val="months"/>
        <c:majorUnit val="12"/>
        <c:majorTimeUnit val="months"/>
      </c:dateAx>
      <c:valAx>
        <c:axId val="327084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27079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521756975979048"/>
          <c:y val="0.85672278391431755"/>
          <c:w val="0.68479446330389382"/>
          <c:h val="6.8304919828946611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>
          <a:solidFill>
            <a:srgbClr val="000000"/>
          </a:solidFill>
          <a:latin typeface="Cambria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+mn-lt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8. Resultado primário, nominal e gastos com juros acumulados em 12 meses (% do PIB)</a:t>
            </a:r>
          </a:p>
        </c:rich>
      </c:tx>
      <c:layout>
        <c:manualLayout>
          <c:xMode val="edge"/>
          <c:yMode val="edge"/>
          <c:x val="0.105479000651531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871974139227178E-2"/>
          <c:y val="0.11976345549398917"/>
          <c:w val="0.83520861524582768"/>
          <c:h val="0.61919250834386452"/>
        </c:manualLayout>
      </c:layout>
      <c:lineChart>
        <c:grouping val="standard"/>
        <c:varyColors val="0"/>
        <c:ser>
          <c:idx val="0"/>
          <c:order val="0"/>
          <c:tx>
            <c:strRef>
              <c:f>'Gráficos 7 e 8'!$B$4:$B$4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1"/>
              <c:layout>
                <c:manualLayout>
                  <c:x val="-4.7449584816132859E-2"/>
                  <c:y val="-4.938304008295259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out/08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-1,3%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8"/>
              <c:layout>
                <c:manualLayout>
                  <c:x val="-8.0664480996814905E-2"/>
                  <c:y val="4.115193934091571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jan/16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-10,7%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layout>
                <c:manualLayout>
                  <c:x val="0"/>
                  <c:y val="2.880658436213991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mai/19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-6,9%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7 e 8'!$A$5:$A$203</c:f>
              <c:numCache>
                <c:formatCode>mmm\-yy</c:formatCode>
                <c:ptCount val="199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</c:numCache>
            </c:numRef>
          </c:cat>
          <c:val>
            <c:numRef>
              <c:f>'Gráficos 7 e 8'!$B$5:$B$203</c:f>
              <c:numCache>
                <c:formatCode>0.00%</c:formatCode>
                <c:ptCount val="199"/>
                <c:pt idx="0">
                  <c:v>-3.7967489487288696E-2</c:v>
                </c:pt>
                <c:pt idx="1">
                  <c:v>-4.4160153514237764E-2</c:v>
                </c:pt>
                <c:pt idx="2">
                  <c:v>-4.9268464106484083E-2</c:v>
                </c:pt>
                <c:pt idx="3">
                  <c:v>-5.1152205495543474E-2</c:v>
                </c:pt>
                <c:pt idx="4">
                  <c:v>-5.3834353162577987E-2</c:v>
                </c:pt>
                <c:pt idx="5">
                  <c:v>-4.9715793799258279E-2</c:v>
                </c:pt>
                <c:pt idx="6">
                  <c:v>-5.1485686219359075E-2</c:v>
                </c:pt>
                <c:pt idx="7">
                  <c:v>-5.389499783371296E-2</c:v>
                </c:pt>
                <c:pt idx="8">
                  <c:v>-5.9062270048672219E-2</c:v>
                </c:pt>
                <c:pt idx="9">
                  <c:v>-5.9101124144342251E-2</c:v>
                </c:pt>
                <c:pt idx="10">
                  <c:v>-5.9721697465612254E-2</c:v>
                </c:pt>
                <c:pt idx="11">
                  <c:v>-5.5660976408100298E-2</c:v>
                </c:pt>
                <c:pt idx="12">
                  <c:v>-5.6589037903474054E-2</c:v>
                </c:pt>
                <c:pt idx="13">
                  <c:v>-5.1808055119444515E-2</c:v>
                </c:pt>
                <c:pt idx="14">
                  <c:v>-4.6030288005385597E-2</c:v>
                </c:pt>
                <c:pt idx="15">
                  <c:v>-4.3219694082600138E-2</c:v>
                </c:pt>
                <c:pt idx="16">
                  <c:v>-4.0023327891361517E-2</c:v>
                </c:pt>
                <c:pt idx="17">
                  <c:v>-4.2960941467033019E-2</c:v>
                </c:pt>
                <c:pt idx="18">
                  <c:v>-4.0153258459777727E-2</c:v>
                </c:pt>
                <c:pt idx="19">
                  <c:v>-3.6962628715319551E-2</c:v>
                </c:pt>
                <c:pt idx="20">
                  <c:v>-3.3319982653324746E-2</c:v>
                </c:pt>
                <c:pt idx="21">
                  <c:v>-3.1023988739509199E-2</c:v>
                </c:pt>
                <c:pt idx="22">
                  <c:v>-3.053237408067204E-2</c:v>
                </c:pt>
                <c:pt idx="23">
                  <c:v>-3.103909803857749E-2</c:v>
                </c:pt>
                <c:pt idx="24">
                  <c:v>-3.0037463460436131E-2</c:v>
                </c:pt>
                <c:pt idx="25">
                  <c:v>-2.8760489172793703E-2</c:v>
                </c:pt>
                <c:pt idx="26">
                  <c:v>-2.7774896645985002E-2</c:v>
                </c:pt>
                <c:pt idx="27">
                  <c:v>-2.9330826444370229E-2</c:v>
                </c:pt>
                <c:pt idx="28">
                  <c:v>-2.9777456722417845E-2</c:v>
                </c:pt>
                <c:pt idx="29">
                  <c:v>-2.7392435941808079E-2</c:v>
                </c:pt>
                <c:pt idx="30">
                  <c:v>-2.8862457212563978E-2</c:v>
                </c:pt>
                <c:pt idx="31">
                  <c:v>-3.1033634752289093E-2</c:v>
                </c:pt>
                <c:pt idx="32">
                  <c:v>-3.1339322753411489E-2</c:v>
                </c:pt>
                <c:pt idx="33">
                  <c:v>-3.1417533485840476E-2</c:v>
                </c:pt>
                <c:pt idx="34">
                  <c:v>-3.3069695308203334E-2</c:v>
                </c:pt>
                <c:pt idx="35">
                  <c:v>-3.315583204181502E-2</c:v>
                </c:pt>
                <c:pt idx="36">
                  <c:v>-3.4471042322105655E-2</c:v>
                </c:pt>
                <c:pt idx="37">
                  <c:v>-3.5385879801715259E-2</c:v>
                </c:pt>
                <c:pt idx="38">
                  <c:v>-4.0538549403399869E-2</c:v>
                </c:pt>
                <c:pt idx="39">
                  <c:v>-4.1137956152241618E-2</c:v>
                </c:pt>
                <c:pt idx="40">
                  <c:v>-4.11214761957533E-2</c:v>
                </c:pt>
                <c:pt idx="41">
                  <c:v>-4.0269418181744766E-2</c:v>
                </c:pt>
                <c:pt idx="42">
                  <c:v>-3.7156221479731667E-2</c:v>
                </c:pt>
                <c:pt idx="43">
                  <c:v>-3.7238344414385956E-2</c:v>
                </c:pt>
                <c:pt idx="44">
                  <c:v>-3.8004058155720971E-2</c:v>
                </c:pt>
                <c:pt idx="45">
                  <c:v>-3.711343231438758E-2</c:v>
                </c:pt>
                <c:pt idx="46">
                  <c:v>-3.653696204308577E-2</c:v>
                </c:pt>
                <c:pt idx="47">
                  <c:v>-3.5145945888566225E-2</c:v>
                </c:pt>
                <c:pt idx="48">
                  <c:v>-3.4200917782820632E-2</c:v>
                </c:pt>
                <c:pt idx="49">
                  <c:v>-3.5696839781423212E-2</c:v>
                </c:pt>
                <c:pt idx="50">
                  <c:v>-3.0071056463589412E-2</c:v>
                </c:pt>
                <c:pt idx="51">
                  <c:v>-2.8483717561911502E-2</c:v>
                </c:pt>
                <c:pt idx="52">
                  <c:v>-2.9032619595993028E-2</c:v>
                </c:pt>
                <c:pt idx="53">
                  <c:v>-2.8276631719441968E-2</c:v>
                </c:pt>
                <c:pt idx="54">
                  <c:v>-3.0793934970013662E-2</c:v>
                </c:pt>
                <c:pt idx="55">
                  <c:v>-2.8165401814426928E-2</c:v>
                </c:pt>
                <c:pt idx="56">
                  <c:v>-2.7757181225531512E-2</c:v>
                </c:pt>
                <c:pt idx="57">
                  <c:v>-2.7046315426448149E-2</c:v>
                </c:pt>
                <c:pt idx="58">
                  <c:v>-2.8460364288774027E-2</c:v>
                </c:pt>
                <c:pt idx="59">
                  <c:v>-2.8585492200489719E-2</c:v>
                </c:pt>
                <c:pt idx="60">
                  <c:v>-2.7038893059267367E-2</c:v>
                </c:pt>
                <c:pt idx="61">
                  <c:v>-2.7372533582138921E-2</c:v>
                </c:pt>
                <c:pt idx="62">
                  <c:v>-2.4989631282780211E-2</c:v>
                </c:pt>
                <c:pt idx="63">
                  <c:v>-2.5545647683017945E-2</c:v>
                </c:pt>
                <c:pt idx="64">
                  <c:v>-2.2133762721104969E-2</c:v>
                </c:pt>
                <c:pt idx="65">
                  <c:v>-2.2499810715319226E-2</c:v>
                </c:pt>
                <c:pt idx="66">
                  <c:v>-2.1842377837476938E-2</c:v>
                </c:pt>
                <c:pt idx="67">
                  <c:v>-2.305086028537847E-2</c:v>
                </c:pt>
                <c:pt idx="68">
                  <c:v>-2.2791776537307615E-2</c:v>
                </c:pt>
                <c:pt idx="69">
                  <c:v>-2.2194530695200144E-2</c:v>
                </c:pt>
                <c:pt idx="70">
                  <c:v>-1.7369068559818311E-2</c:v>
                </c:pt>
                <c:pt idx="71">
                  <c:v>-1.3156744269706401E-2</c:v>
                </c:pt>
                <c:pt idx="72">
                  <c:v>-1.519137546034278E-2</c:v>
                </c:pt>
                <c:pt idx="73">
                  <c:v>-1.9913540322927345E-2</c:v>
                </c:pt>
                <c:pt idx="74">
                  <c:v>-2.462640948056383E-2</c:v>
                </c:pt>
                <c:pt idx="75">
                  <c:v>-2.4302167964817788E-2</c:v>
                </c:pt>
                <c:pt idx="76">
                  <c:v>-2.6774319393787958E-2</c:v>
                </c:pt>
                <c:pt idx="77">
                  <c:v>-2.8514159566754689E-2</c:v>
                </c:pt>
                <c:pt idx="78">
                  <c:v>-2.9246003007015603E-2</c:v>
                </c:pt>
                <c:pt idx="79">
                  <c:v>-3.0218887906951698E-2</c:v>
                </c:pt>
                <c:pt idx="80">
                  <c:v>-3.1894960479894471E-2</c:v>
                </c:pt>
                <c:pt idx="81">
                  <c:v>-3.3247248613690952E-2</c:v>
                </c:pt>
                <c:pt idx="82">
                  <c:v>-4.0141564261945949E-2</c:v>
                </c:pt>
                <c:pt idx="83">
                  <c:v>-4.2843392524119547E-2</c:v>
                </c:pt>
                <c:pt idx="84">
                  <c:v>-3.9644653021214227E-2</c:v>
                </c:pt>
                <c:pt idx="85">
                  <c:v>-3.1875434957081984E-2</c:v>
                </c:pt>
                <c:pt idx="86">
                  <c:v>-2.8602460574850098E-2</c:v>
                </c:pt>
                <c:pt idx="87">
                  <c:v>-2.9392316104402606E-2</c:v>
                </c:pt>
                <c:pt idx="88">
                  <c:v>-3.1991827177143196E-2</c:v>
                </c:pt>
                <c:pt idx="89">
                  <c:v>-2.9608029118028942E-2</c:v>
                </c:pt>
                <c:pt idx="90">
                  <c:v>-3.068070821409263E-2</c:v>
                </c:pt>
                <c:pt idx="91">
                  <c:v>-3.1232522722950854E-2</c:v>
                </c:pt>
                <c:pt idx="92">
                  <c:v>-3.1244221172054207E-2</c:v>
                </c:pt>
                <c:pt idx="93">
                  <c:v>-3.1589622829920561E-2</c:v>
                </c:pt>
                <c:pt idx="94">
                  <c:v>-2.2055222867892472E-2</c:v>
                </c:pt>
                <c:pt idx="95">
                  <c:v>-2.3165534627015458E-2</c:v>
                </c:pt>
                <c:pt idx="96">
                  <c:v>-2.581152023668367E-2</c:v>
                </c:pt>
                <c:pt idx="97">
                  <c:v>-2.4106255204233807E-2</c:v>
                </c:pt>
                <c:pt idx="98">
                  <c:v>-2.4721554384556355E-2</c:v>
                </c:pt>
                <c:pt idx="99">
                  <c:v>-2.4443304640119994E-2</c:v>
                </c:pt>
                <c:pt idx="100">
                  <c:v>-2.1677132754893177E-2</c:v>
                </c:pt>
                <c:pt idx="101">
                  <c:v>-2.3241117254238296E-2</c:v>
                </c:pt>
                <c:pt idx="102">
                  <c:v>-2.2667267020062096E-2</c:v>
                </c:pt>
                <c:pt idx="103">
                  <c:v>-2.0459652248383781E-2</c:v>
                </c:pt>
                <c:pt idx="104">
                  <c:v>-1.7782113336705398E-2</c:v>
                </c:pt>
                <c:pt idx="105">
                  <c:v>-1.9111929780687882E-2</c:v>
                </c:pt>
                <c:pt idx="106">
                  <c:v>-2.3928471573174792E-2</c:v>
                </c:pt>
                <c:pt idx="107">
                  <c:v>-2.3729906924395069E-2</c:v>
                </c:pt>
                <c:pt idx="108">
                  <c:v>-2.2581373488025164E-2</c:v>
                </c:pt>
                <c:pt idx="109">
                  <c:v>-2.4669424086251186E-2</c:v>
                </c:pt>
                <c:pt idx="110">
                  <c:v>-2.2688782565705376E-2</c:v>
                </c:pt>
                <c:pt idx="111">
                  <c:v>-2.1970818863350242E-2</c:v>
                </c:pt>
                <c:pt idx="112">
                  <c:v>-2.2559107580470469E-2</c:v>
                </c:pt>
                <c:pt idx="113">
                  <c:v>-2.2701468319212794E-2</c:v>
                </c:pt>
                <c:pt idx="114">
                  <c:v>-2.2834895385878837E-2</c:v>
                </c:pt>
                <c:pt idx="115">
                  <c:v>-2.4374007737377249E-2</c:v>
                </c:pt>
                <c:pt idx="116">
                  <c:v>-2.5634493988477405E-2</c:v>
                </c:pt>
                <c:pt idx="117">
                  <c:v>-2.51848192406165E-2</c:v>
                </c:pt>
                <c:pt idx="118">
                  <c:v>-2.5667040170896483E-2</c:v>
                </c:pt>
                <c:pt idx="119">
                  <c:v>-2.5064949155753028E-2</c:v>
                </c:pt>
                <c:pt idx="120">
                  <c:v>-2.7326533130408198E-2</c:v>
                </c:pt>
                <c:pt idx="121">
                  <c:v>-2.2620359102577595E-2</c:v>
                </c:pt>
                <c:pt idx="122">
                  <c:v>-2.2145862323425688E-2</c:v>
                </c:pt>
                <c:pt idx="123">
                  <c:v>-2.4973508042410456E-2</c:v>
                </c:pt>
                <c:pt idx="124">
                  <c:v>-2.5869200112491234E-2</c:v>
                </c:pt>
                <c:pt idx="125">
                  <c:v>-2.6516157320282299E-2</c:v>
                </c:pt>
                <c:pt idx="126">
                  <c:v>-2.6004730121114414E-2</c:v>
                </c:pt>
                <c:pt idx="127">
                  <c:v>-2.5556556802089996E-2</c:v>
                </c:pt>
                <c:pt idx="128">
                  <c:v>-2.7143783466258134E-2</c:v>
                </c:pt>
                <c:pt idx="129">
                  <c:v>-2.8168707737895645E-2</c:v>
                </c:pt>
                <c:pt idx="130">
                  <c:v>-2.9969668236602565E-2</c:v>
                </c:pt>
                <c:pt idx="131">
                  <c:v>-3.103350878900096E-2</c:v>
                </c:pt>
                <c:pt idx="132">
                  <c:v>-2.6670720710542616E-2</c:v>
                </c:pt>
                <c:pt idx="133">
                  <c:v>-2.9550042751220706E-2</c:v>
                </c:pt>
                <c:pt idx="134">
                  <c:v>-3.2659580214039273E-2</c:v>
                </c:pt>
                <c:pt idx="135">
                  <c:v>-2.9783943262725189E-2</c:v>
                </c:pt>
                <c:pt idx="136">
                  <c:v>-2.9040911768924892E-2</c:v>
                </c:pt>
                <c:pt idx="137">
                  <c:v>-2.8291021780961132E-2</c:v>
                </c:pt>
                <c:pt idx="138">
                  <c:v>-3.1309687619915462E-2</c:v>
                </c:pt>
                <c:pt idx="139">
                  <c:v>-3.27281754639639E-2</c:v>
                </c:pt>
                <c:pt idx="140">
                  <c:v>-3.4618893031097435E-2</c:v>
                </c:pt>
                <c:pt idx="141">
                  <c:v>-3.6051581634542036E-2</c:v>
                </c:pt>
                <c:pt idx="142">
                  <c:v>-4.3939722866365702E-2</c:v>
                </c:pt>
                <c:pt idx="143">
                  <c:v>-4.4769636022445942E-2</c:v>
                </c:pt>
                <c:pt idx="144">
                  <c:v>-5.174632652538743E-2</c:v>
                </c:pt>
                <c:pt idx="145">
                  <c:v>-5.9511874696770745E-2</c:v>
                </c:pt>
                <c:pt idx="146">
                  <c:v>-5.6969942520753866E-2</c:v>
                </c:pt>
                <c:pt idx="147">
                  <c:v>-6.5317186579971376E-2</c:v>
                </c:pt>
                <c:pt idx="148">
                  <c:v>-7.4488670182476721E-2</c:v>
                </c:pt>
                <c:pt idx="149">
                  <c:v>-7.1568940738635276E-2</c:v>
                </c:pt>
                <c:pt idx="150">
                  <c:v>-7.609053899151054E-2</c:v>
                </c:pt>
                <c:pt idx="151">
                  <c:v>-7.8322395010398116E-2</c:v>
                </c:pt>
                <c:pt idx="152">
                  <c:v>-8.4804656462106429E-2</c:v>
                </c:pt>
                <c:pt idx="153">
                  <c:v>-8.8882478437921381E-2</c:v>
                </c:pt>
                <c:pt idx="154">
                  <c:v>-9.0067576712927644E-2</c:v>
                </c:pt>
                <c:pt idx="155">
                  <c:v>-9.1789437688263614E-2</c:v>
                </c:pt>
                <c:pt idx="156">
                  <c:v>-9.1809946854980951E-2</c:v>
                </c:pt>
                <c:pt idx="157">
                  <c:v>-0.1022442574152588</c:v>
                </c:pt>
                <c:pt idx="158">
                  <c:v>-0.1073235077663395</c:v>
                </c:pt>
                <c:pt idx="159">
                  <c:v>-0.1059220967250953</c:v>
                </c:pt>
                <c:pt idx="160">
                  <c:v>-9.5940142355419381E-2</c:v>
                </c:pt>
                <c:pt idx="161">
                  <c:v>-9.9713086351214605E-2</c:v>
                </c:pt>
                <c:pt idx="162">
                  <c:v>-9.9492741883308214E-2</c:v>
                </c:pt>
                <c:pt idx="163">
                  <c:v>-9.8173433061210513E-2</c:v>
                </c:pt>
                <c:pt idx="164">
                  <c:v>-9.4677034576844676E-2</c:v>
                </c:pt>
                <c:pt idx="165">
                  <c:v>-9.5143584298882408E-2</c:v>
                </c:pt>
                <c:pt idx="166">
                  <c:v>-9.3261100951350068E-2</c:v>
                </c:pt>
                <c:pt idx="167">
                  <c:v>-8.7851480920716762E-2</c:v>
                </c:pt>
                <c:pt idx="168">
                  <c:v>-9.3458360628804207E-2</c:v>
                </c:pt>
                <c:pt idx="169">
                  <c:v>-8.9803173097582178E-2</c:v>
                </c:pt>
                <c:pt idx="170">
                  <c:v>-8.4733400022245428E-2</c:v>
                </c:pt>
                <c:pt idx="171">
                  <c:v>-8.4655729690886292E-2</c:v>
                </c:pt>
                <c:pt idx="172">
                  <c:v>-9.1315475857713505E-2</c:v>
                </c:pt>
                <c:pt idx="173">
                  <c:v>-9.1473726440909064E-2</c:v>
                </c:pt>
                <c:pt idx="174">
                  <c:v>-9.1979013794558528E-2</c:v>
                </c:pt>
                <c:pt idx="175">
                  <c:v>-9.4626431307298156E-2</c:v>
                </c:pt>
                <c:pt idx="176">
                  <c:v>-9.2908706990103132E-2</c:v>
                </c:pt>
                <c:pt idx="177">
                  <c:v>-8.9910806317525224E-2</c:v>
                </c:pt>
                <c:pt idx="178">
                  <c:v>-8.7542897220248689E-2</c:v>
                </c:pt>
                <c:pt idx="179">
                  <c:v>-9.2426623750632556E-2</c:v>
                </c:pt>
                <c:pt idx="180">
                  <c:v>-8.4359803756886467E-2</c:v>
                </c:pt>
                <c:pt idx="181">
                  <c:v>-7.8031847126433115E-2</c:v>
                </c:pt>
                <c:pt idx="182">
                  <c:v>-7.4905568338561532E-2</c:v>
                </c:pt>
                <c:pt idx="183">
                  <c:v>-7.3458441120362705E-2</c:v>
                </c:pt>
                <c:pt idx="184">
                  <c:v>-7.3760324536198574E-2</c:v>
                </c:pt>
                <c:pt idx="185">
                  <c:v>-7.5064989706799215E-2</c:v>
                </c:pt>
                <c:pt idx="186">
                  <c:v>-7.2198359054694614E-2</c:v>
                </c:pt>
                <c:pt idx="187">
                  <c:v>-7.2961319515474743E-2</c:v>
                </c:pt>
                <c:pt idx="188">
                  <c:v>-7.0366338432946443E-2</c:v>
                </c:pt>
                <c:pt idx="189">
                  <c:v>-7.4738297619499447E-2</c:v>
                </c:pt>
                <c:pt idx="190">
                  <c:v>-7.2399372661232864E-2</c:v>
                </c:pt>
                <c:pt idx="191">
                  <c:v>-6.8406297423560788E-2</c:v>
                </c:pt>
                <c:pt idx="192">
                  <c:v>-7.1179174241889395E-2</c:v>
                </c:pt>
                <c:pt idx="193">
                  <c:v>-7.1393040222271623E-2</c:v>
                </c:pt>
                <c:pt idx="194">
                  <c:v>-7.0101199709028464E-2</c:v>
                </c:pt>
                <c:pt idx="195">
                  <c:v>-6.9627884760986913E-2</c:v>
                </c:pt>
                <c:pt idx="196">
                  <c:v>-7.0148042880213604E-2</c:v>
                </c:pt>
                <c:pt idx="197">
                  <c:v>-6.9965885414713408E-2</c:v>
                </c:pt>
                <c:pt idx="198">
                  <c:v>-6.9588664821087942E-2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'Gráficos 7 e 8'!$C$4:$C$4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2.8469750889679714E-2"/>
                  <c:y val="3.703703703703703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ago/03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-9,5%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layout>
                <c:manualLayout>
                  <c:x val="-7.1174377224199285E-3"/>
                  <c:y val="-4.526748971193415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mai/19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-5,5%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7 e 8'!$A$5:$A$203</c:f>
              <c:numCache>
                <c:formatCode>mmm\-yy</c:formatCode>
                <c:ptCount val="199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</c:numCache>
            </c:numRef>
          </c:cat>
          <c:val>
            <c:numRef>
              <c:f>'Gráficos 7 e 8'!$C$5:$C$203</c:f>
              <c:numCache>
                <c:formatCode>0.00%</c:formatCode>
                <c:ptCount val="199"/>
                <c:pt idx="0">
                  <c:v>-7.1047831831762387E-2</c:v>
                </c:pt>
                <c:pt idx="1">
                  <c:v>-7.6081770832337511E-2</c:v>
                </c:pt>
                <c:pt idx="2">
                  <c:v>-8.1699830212457747E-2</c:v>
                </c:pt>
                <c:pt idx="3">
                  <c:v>-8.4671532349983647E-2</c:v>
                </c:pt>
                <c:pt idx="4">
                  <c:v>-8.7170596413381526E-2</c:v>
                </c:pt>
                <c:pt idx="5">
                  <c:v>-8.5402596673164938E-2</c:v>
                </c:pt>
                <c:pt idx="6">
                  <c:v>-8.7592621479929841E-2</c:v>
                </c:pt>
                <c:pt idx="7">
                  <c:v>-8.8105886652805637E-2</c:v>
                </c:pt>
                <c:pt idx="8">
                  <c:v>-9.3258270687193945E-2</c:v>
                </c:pt>
                <c:pt idx="9">
                  <c:v>-9.4613118371850338E-2</c:v>
                </c:pt>
                <c:pt idx="10">
                  <c:v>-9.3250965853175216E-2</c:v>
                </c:pt>
                <c:pt idx="11">
                  <c:v>-8.910364686097387E-2</c:v>
                </c:pt>
                <c:pt idx="12">
                  <c:v>-9.0198727597943937E-2</c:v>
                </c:pt>
                <c:pt idx="13">
                  <c:v>-8.4167056379243654E-2</c:v>
                </c:pt>
                <c:pt idx="14">
                  <c:v>-7.9495163100034794E-2</c:v>
                </c:pt>
                <c:pt idx="15">
                  <c:v>-7.6481092567356357E-2</c:v>
                </c:pt>
                <c:pt idx="16">
                  <c:v>-7.4278581174987632E-2</c:v>
                </c:pt>
                <c:pt idx="17">
                  <c:v>-7.5843482602584514E-2</c:v>
                </c:pt>
                <c:pt idx="18">
                  <c:v>-7.3499307367672045E-2</c:v>
                </c:pt>
                <c:pt idx="19">
                  <c:v>-7.2903667867624006E-2</c:v>
                </c:pt>
                <c:pt idx="20">
                  <c:v>-6.9340034997196778E-2</c:v>
                </c:pt>
                <c:pt idx="21">
                  <c:v>-6.7807365693335356E-2</c:v>
                </c:pt>
                <c:pt idx="22">
                  <c:v>-6.7020153601504054E-2</c:v>
                </c:pt>
                <c:pt idx="23">
                  <c:v>-6.7316449128283565E-2</c:v>
                </c:pt>
                <c:pt idx="24">
                  <c:v>-6.5142958278229815E-2</c:v>
                </c:pt>
                <c:pt idx="25">
                  <c:v>-6.5648954307781393E-2</c:v>
                </c:pt>
                <c:pt idx="26">
                  <c:v>-6.5602504377577447E-2</c:v>
                </c:pt>
                <c:pt idx="27">
                  <c:v>-6.5766381800489895E-2</c:v>
                </c:pt>
                <c:pt idx="28">
                  <c:v>-6.7039636614375939E-2</c:v>
                </c:pt>
                <c:pt idx="29">
                  <c:v>-6.8145705409987253E-2</c:v>
                </c:pt>
                <c:pt idx="30">
                  <c:v>-6.8931660529301789E-2</c:v>
                </c:pt>
                <c:pt idx="31">
                  <c:v>-7.097747357898726E-2</c:v>
                </c:pt>
                <c:pt idx="32">
                  <c:v>-7.1525059687930201E-2</c:v>
                </c:pt>
                <c:pt idx="33">
                  <c:v>-7.1646843533734073E-2</c:v>
                </c:pt>
                <c:pt idx="34">
                  <c:v>-7.2439410782610097E-2</c:v>
                </c:pt>
                <c:pt idx="35">
                  <c:v>-7.2856181876748374E-2</c:v>
                </c:pt>
                <c:pt idx="36">
                  <c:v>-7.3577698385347889E-2</c:v>
                </c:pt>
                <c:pt idx="37">
                  <c:v>-7.2834741914737197E-2</c:v>
                </c:pt>
                <c:pt idx="38">
                  <c:v>-7.4709470583549056E-2</c:v>
                </c:pt>
                <c:pt idx="39">
                  <c:v>-7.4873881343936008E-2</c:v>
                </c:pt>
                <c:pt idx="40">
                  <c:v>-7.4028727788654991E-2</c:v>
                </c:pt>
                <c:pt idx="41">
                  <c:v>-7.3409917973353597E-2</c:v>
                </c:pt>
                <c:pt idx="42">
                  <c:v>-7.0132988171726945E-2</c:v>
                </c:pt>
                <c:pt idx="43">
                  <c:v>-7.045723526581868E-2</c:v>
                </c:pt>
                <c:pt idx="44">
                  <c:v>-7.0370215327855618E-2</c:v>
                </c:pt>
                <c:pt idx="45">
                  <c:v>-7.0637144669190563E-2</c:v>
                </c:pt>
                <c:pt idx="46">
                  <c:v>-6.876385568105163E-2</c:v>
                </c:pt>
                <c:pt idx="47">
                  <c:v>-6.8003295819843712E-2</c:v>
                </c:pt>
                <c:pt idx="48">
                  <c:v>-6.7043876468194721E-2</c:v>
                </c:pt>
                <c:pt idx="49">
                  <c:v>-6.7204205338550704E-2</c:v>
                </c:pt>
                <c:pt idx="50">
                  <c:v>-6.4968899253927084E-2</c:v>
                </c:pt>
                <c:pt idx="51">
                  <c:v>-6.3466773289425557E-2</c:v>
                </c:pt>
                <c:pt idx="52">
                  <c:v>-6.3158849406208473E-2</c:v>
                </c:pt>
                <c:pt idx="53">
                  <c:v>-6.238177223406443E-2</c:v>
                </c:pt>
                <c:pt idx="54">
                  <c:v>-6.529759088122862E-2</c:v>
                </c:pt>
                <c:pt idx="55">
                  <c:v>-6.2109840153189967E-2</c:v>
                </c:pt>
                <c:pt idx="56">
                  <c:v>-6.172231416738596E-2</c:v>
                </c:pt>
                <c:pt idx="57">
                  <c:v>-5.9408504173503518E-2</c:v>
                </c:pt>
                <c:pt idx="58">
                  <c:v>-6.0587685201830652E-2</c:v>
                </c:pt>
                <c:pt idx="59">
                  <c:v>-6.0984052913414272E-2</c:v>
                </c:pt>
                <c:pt idx="60">
                  <c:v>-6.047187739662957E-2</c:v>
                </c:pt>
                <c:pt idx="61">
                  <c:v>-5.9751013981372225E-2</c:v>
                </c:pt>
                <c:pt idx="62">
                  <c:v>-5.8894238930405664E-2</c:v>
                </c:pt>
                <c:pt idx="63">
                  <c:v>-5.9882810107443202E-2</c:v>
                </c:pt>
                <c:pt idx="64">
                  <c:v>-5.8452052254813321E-2</c:v>
                </c:pt>
                <c:pt idx="65">
                  <c:v>-5.8606738373842282E-2</c:v>
                </c:pt>
                <c:pt idx="66">
                  <c:v>-5.7806947403747228E-2</c:v>
                </c:pt>
                <c:pt idx="67">
                  <c:v>-5.9252597592367409E-2</c:v>
                </c:pt>
                <c:pt idx="68">
                  <c:v>-5.9976477711626223E-2</c:v>
                </c:pt>
                <c:pt idx="69">
                  <c:v>-5.9840520277632515E-2</c:v>
                </c:pt>
                <c:pt idx="70">
                  <c:v>-5.5873194073364579E-2</c:v>
                </c:pt>
                <c:pt idx="71">
                  <c:v>-5.2971687324644051E-2</c:v>
                </c:pt>
                <c:pt idx="72">
                  <c:v>-5.2071018055750429E-2</c:v>
                </c:pt>
                <c:pt idx="73">
                  <c:v>-5.3222287923064403E-2</c:v>
                </c:pt>
                <c:pt idx="74">
                  <c:v>-5.3537065865073161E-2</c:v>
                </c:pt>
                <c:pt idx="75">
                  <c:v>-5.1697764857043034E-2</c:v>
                </c:pt>
                <c:pt idx="76">
                  <c:v>-5.2396381972997272E-2</c:v>
                </c:pt>
                <c:pt idx="77">
                  <c:v>-5.1546827790982012E-2</c:v>
                </c:pt>
                <c:pt idx="78">
                  <c:v>-5.0164283423597272E-2</c:v>
                </c:pt>
                <c:pt idx="79">
                  <c:v>-4.8871590886522202E-2</c:v>
                </c:pt>
                <c:pt idx="80">
                  <c:v>-4.7888414006690985E-2</c:v>
                </c:pt>
                <c:pt idx="81">
                  <c:v>-4.7826141918470642E-2</c:v>
                </c:pt>
                <c:pt idx="82">
                  <c:v>-5.0835984102899273E-2</c:v>
                </c:pt>
                <c:pt idx="83">
                  <c:v>-5.2204884279440637E-2</c:v>
                </c:pt>
                <c:pt idx="84">
                  <c:v>-5.2940276384303368E-2</c:v>
                </c:pt>
                <c:pt idx="85">
                  <c:v>-5.1307802155106108E-2</c:v>
                </c:pt>
                <c:pt idx="86">
                  <c:v>-5.0440704412002699E-2</c:v>
                </c:pt>
                <c:pt idx="87">
                  <c:v>-5.0902414299349712E-2</c:v>
                </c:pt>
                <c:pt idx="88">
                  <c:v>-5.0795933683778091E-2</c:v>
                </c:pt>
                <c:pt idx="89">
                  <c:v>-5.055407117939071E-2</c:v>
                </c:pt>
                <c:pt idx="90">
                  <c:v>-5.0889316670477004E-2</c:v>
                </c:pt>
                <c:pt idx="91">
                  <c:v>-5.0858848239762534E-2</c:v>
                </c:pt>
                <c:pt idx="92">
                  <c:v>-5.037561428571298E-2</c:v>
                </c:pt>
                <c:pt idx="93">
                  <c:v>-5.038375306025878E-2</c:v>
                </c:pt>
                <c:pt idx="94">
                  <c:v>-4.9564336355058719E-2</c:v>
                </c:pt>
                <c:pt idx="95">
                  <c:v>-4.9300777988883576E-2</c:v>
                </c:pt>
                <c:pt idx="96">
                  <c:v>-4.9486483336615782E-2</c:v>
                </c:pt>
                <c:pt idx="97">
                  <c:v>-5.0277136280515979E-2</c:v>
                </c:pt>
                <c:pt idx="98">
                  <c:v>-5.102055848726559E-2</c:v>
                </c:pt>
                <c:pt idx="99">
                  <c:v>-5.1606663008021497E-2</c:v>
                </c:pt>
                <c:pt idx="100">
                  <c:v>-5.202031310169531E-2</c:v>
                </c:pt>
                <c:pt idx="101">
                  <c:v>-5.2717841060300898E-2</c:v>
                </c:pt>
                <c:pt idx="102">
                  <c:v>-5.349064235199897E-2</c:v>
                </c:pt>
                <c:pt idx="103">
                  <c:v>-5.3603313019296508E-2</c:v>
                </c:pt>
                <c:pt idx="104">
                  <c:v>-5.3522137008963327E-2</c:v>
                </c:pt>
                <c:pt idx="105">
                  <c:v>-5.4342540932967587E-2</c:v>
                </c:pt>
                <c:pt idx="106">
                  <c:v>-5.421070582734662E-2</c:v>
                </c:pt>
                <c:pt idx="107">
                  <c:v>-5.474858238669842E-2</c:v>
                </c:pt>
                <c:pt idx="108">
                  <c:v>-5.4292619725043255E-2</c:v>
                </c:pt>
                <c:pt idx="109">
                  <c:v>-5.4079672703821725E-2</c:v>
                </c:pt>
                <c:pt idx="110">
                  <c:v>-5.3743964234869261E-2</c:v>
                </c:pt>
                <c:pt idx="111">
                  <c:v>-5.3157555364709459E-2</c:v>
                </c:pt>
                <c:pt idx="112">
                  <c:v>-5.2724231001441905E-2</c:v>
                </c:pt>
                <c:pt idx="113">
                  <c:v>-5.1801298353532615E-2</c:v>
                </c:pt>
                <c:pt idx="114">
                  <c:v>-5.0648568596016866E-2</c:v>
                </c:pt>
                <c:pt idx="115">
                  <c:v>-4.9709062640473888E-2</c:v>
                </c:pt>
                <c:pt idx="116">
                  <c:v>-4.8963170741420509E-2</c:v>
                </c:pt>
                <c:pt idx="117">
                  <c:v>-4.7960195463285699E-2</c:v>
                </c:pt>
                <c:pt idx="118">
                  <c:v>-4.6902725765377934E-2</c:v>
                </c:pt>
                <c:pt idx="119">
                  <c:v>-4.5777599013819302E-2</c:v>
                </c:pt>
                <c:pt idx="120">
                  <c:v>-4.5021132845621023E-2</c:v>
                </c:pt>
                <c:pt idx="121">
                  <c:v>-4.4418162575896251E-2</c:v>
                </c:pt>
                <c:pt idx="122">
                  <c:v>-4.4604883013378539E-2</c:v>
                </c:pt>
                <c:pt idx="123">
                  <c:v>-4.4724997902569175E-2</c:v>
                </c:pt>
                <c:pt idx="124">
                  <c:v>-4.4075156443472846E-2</c:v>
                </c:pt>
                <c:pt idx="125">
                  <c:v>-4.372954969473631E-2</c:v>
                </c:pt>
                <c:pt idx="126">
                  <c:v>-4.3688774754971418E-2</c:v>
                </c:pt>
                <c:pt idx="127">
                  <c:v>-4.3606961435977309E-2</c:v>
                </c:pt>
                <c:pt idx="128">
                  <c:v>-4.4395754535260304E-2</c:v>
                </c:pt>
                <c:pt idx="129">
                  <c:v>-4.4641853228882325E-2</c:v>
                </c:pt>
                <c:pt idx="130">
                  <c:v>-4.4247046751449332E-2</c:v>
                </c:pt>
                <c:pt idx="131">
                  <c:v>-4.4001639602050974E-2</c:v>
                </c:pt>
                <c:pt idx="132">
                  <c:v>-4.6210703816827285E-2</c:v>
                </c:pt>
                <c:pt idx="133">
                  <c:v>-4.6675445066375006E-2</c:v>
                </c:pt>
                <c:pt idx="134">
                  <c:v>-4.7717637556381073E-2</c:v>
                </c:pt>
                <c:pt idx="135">
                  <c:v>-4.563382269857439E-2</c:v>
                </c:pt>
                <c:pt idx="136">
                  <c:v>-4.4785631058146487E-2</c:v>
                </c:pt>
                <c:pt idx="137">
                  <c:v>-4.5121828501586449E-2</c:v>
                </c:pt>
                <c:pt idx="138">
                  <c:v>-4.5004350969637598E-2</c:v>
                </c:pt>
                <c:pt idx="139">
                  <c:v>-4.5018821536191689E-2</c:v>
                </c:pt>
                <c:pt idx="140">
                  <c:v>-4.559332947283793E-2</c:v>
                </c:pt>
                <c:pt idx="141">
                  <c:v>-4.4476242291697561E-2</c:v>
                </c:pt>
                <c:pt idx="142">
                  <c:v>-4.9403653567400847E-2</c:v>
                </c:pt>
                <c:pt idx="143">
                  <c:v>-4.9770641578070499E-2</c:v>
                </c:pt>
                <c:pt idx="144">
                  <c:v>-5.0139699706309021E-2</c:v>
                </c:pt>
                <c:pt idx="145">
                  <c:v>-5.3881805611303742E-2</c:v>
                </c:pt>
                <c:pt idx="146">
                  <c:v>-5.1556647438515457E-2</c:v>
                </c:pt>
                <c:pt idx="147">
                  <c:v>-5.9151629332286501E-2</c:v>
                </c:pt>
                <c:pt idx="148">
                  <c:v>-6.7793681768736125E-2</c:v>
                </c:pt>
                <c:pt idx="149">
                  <c:v>-6.4305435113620288E-2</c:v>
                </c:pt>
                <c:pt idx="150">
                  <c:v>-6.9545491426317857E-2</c:v>
                </c:pt>
                <c:pt idx="151">
                  <c:v>-7.0587931959097211E-2</c:v>
                </c:pt>
                <c:pt idx="152">
                  <c:v>-7.6202771605083472E-2</c:v>
                </c:pt>
                <c:pt idx="153">
                  <c:v>-8.1505720205745438E-2</c:v>
                </c:pt>
                <c:pt idx="154">
                  <c:v>-8.5755452185103498E-2</c:v>
                </c:pt>
                <c:pt idx="155">
                  <c:v>-8.493173218618788E-2</c:v>
                </c:pt>
                <c:pt idx="156">
                  <c:v>-8.3049654469570897E-2</c:v>
                </c:pt>
                <c:pt idx="157">
                  <c:v>-8.3689750215125397E-2</c:v>
                </c:pt>
                <c:pt idx="158">
                  <c:v>-8.9935593334274061E-2</c:v>
                </c:pt>
                <c:pt idx="159">
                  <c:v>-8.5164844076423135E-2</c:v>
                </c:pt>
                <c:pt idx="160">
                  <c:v>-7.3413692683183582E-2</c:v>
                </c:pt>
                <c:pt idx="161">
                  <c:v>-7.6707828850248086E-2</c:v>
                </c:pt>
                <c:pt idx="162">
                  <c:v>-7.472313007640026E-2</c:v>
                </c:pt>
                <c:pt idx="163">
                  <c:v>-7.3445412253520664E-2</c:v>
                </c:pt>
                <c:pt idx="164">
                  <c:v>-6.9579093278923157E-2</c:v>
                </c:pt>
                <c:pt idx="165">
                  <c:v>-6.775261194494743E-2</c:v>
                </c:pt>
                <c:pt idx="166">
                  <c:v>-6.2812452515079206E-2</c:v>
                </c:pt>
                <c:pt idx="167">
                  <c:v>-6.5694696967824401E-2</c:v>
                </c:pt>
                <c:pt idx="168">
                  <c:v>-6.8256093899189324E-2</c:v>
                </c:pt>
                <c:pt idx="169">
                  <c:v>-6.4945105083403815E-2</c:v>
                </c:pt>
                <c:pt idx="170">
                  <c:v>-6.1418448571308647E-2</c:v>
                </c:pt>
                <c:pt idx="171">
                  <c:v>-6.1356133958713414E-2</c:v>
                </c:pt>
                <c:pt idx="172">
                  <c:v>-6.804141635490224E-2</c:v>
                </c:pt>
                <c:pt idx="173">
                  <c:v>-6.8678163719085694E-2</c:v>
                </c:pt>
                <c:pt idx="174">
                  <c:v>-6.7334733814020845E-2</c:v>
                </c:pt>
                <c:pt idx="175">
                  <c:v>-6.8582796504070329E-2</c:v>
                </c:pt>
                <c:pt idx="176">
                  <c:v>-6.644719940456649E-2</c:v>
                </c:pt>
                <c:pt idx="177">
                  <c:v>-6.550670802819597E-2</c:v>
                </c:pt>
                <c:pt idx="178">
                  <c:v>-6.4034446260806857E-2</c:v>
                </c:pt>
                <c:pt idx="179">
                  <c:v>-6.3651728081547218E-2</c:v>
                </c:pt>
                <c:pt idx="180">
                  <c:v>-6.1547855633214826E-2</c:v>
                </c:pt>
                <c:pt idx="181">
                  <c:v>-6.1158894738224515E-2</c:v>
                </c:pt>
                <c:pt idx="182">
                  <c:v>-5.9660394966961065E-2</c:v>
                </c:pt>
                <c:pt idx="183">
                  <c:v>-5.9165156356441491E-2</c:v>
                </c:pt>
                <c:pt idx="184">
                  <c:v>-5.7375101320476386E-2</c:v>
                </c:pt>
                <c:pt idx="185">
                  <c:v>-5.7263534801828317E-2</c:v>
                </c:pt>
                <c:pt idx="186">
                  <c:v>-5.7780935831023325E-2</c:v>
                </c:pt>
                <c:pt idx="187">
                  <c:v>-5.950529074476299E-2</c:v>
                </c:pt>
                <c:pt idx="188">
                  <c:v>-5.8864082958518964E-2</c:v>
                </c:pt>
                <c:pt idx="189">
                  <c:v>-6.2192106420659359E-2</c:v>
                </c:pt>
                <c:pt idx="190">
                  <c:v>-5.9396479344856638E-2</c:v>
                </c:pt>
                <c:pt idx="191">
                  <c:v>-5.5923293959607531E-2</c:v>
                </c:pt>
                <c:pt idx="192">
                  <c:v>-5.6585484969695302E-2</c:v>
                </c:pt>
                <c:pt idx="193">
                  <c:v>-5.5537039525935306E-2</c:v>
                </c:pt>
                <c:pt idx="194">
                  <c:v>-5.4285276749869611E-2</c:v>
                </c:pt>
                <c:pt idx="195">
                  <c:v>-5.4253468093543505E-2</c:v>
                </c:pt>
                <c:pt idx="196">
                  <c:v>-5.5747637232199179E-2</c:v>
                </c:pt>
                <c:pt idx="197">
                  <c:v>-5.6180309223654891E-2</c:v>
                </c:pt>
                <c:pt idx="198">
                  <c:v>-5.5181054049427143E-2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7 e 8'!$D$4:$D$4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70"/>
              <c:layout>
                <c:manualLayout>
                  <c:x val="2.7463288728512003E-3"/>
                  <c:y val="-1.690626193203514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set/08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3,9%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-4.9822064056939418E-2"/>
                  <c:y val="4.526748971193415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set/16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-3,0%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layout>
                <c:manualLayout>
                  <c:x val="-7.1174377224199285E-3"/>
                  <c:y val="-6.172839506172839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mai/19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-1,4%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7 e 8'!$A$5:$A$203</c:f>
              <c:numCache>
                <c:formatCode>mmm\-yy</c:formatCode>
                <c:ptCount val="199"/>
                <c:pt idx="0">
                  <c:v>37561</c:v>
                </c:pt>
                <c:pt idx="1">
                  <c:v>37591</c:v>
                </c:pt>
                <c:pt idx="2">
                  <c:v>37622</c:v>
                </c:pt>
                <c:pt idx="3">
                  <c:v>37653</c:v>
                </c:pt>
                <c:pt idx="4">
                  <c:v>37681</c:v>
                </c:pt>
                <c:pt idx="5">
                  <c:v>37712</c:v>
                </c:pt>
                <c:pt idx="6">
                  <c:v>37742</c:v>
                </c:pt>
                <c:pt idx="7">
                  <c:v>37773</c:v>
                </c:pt>
                <c:pt idx="8">
                  <c:v>37803</c:v>
                </c:pt>
                <c:pt idx="9">
                  <c:v>37834</c:v>
                </c:pt>
                <c:pt idx="10">
                  <c:v>37865</c:v>
                </c:pt>
                <c:pt idx="11">
                  <c:v>37895</c:v>
                </c:pt>
                <c:pt idx="12">
                  <c:v>37926</c:v>
                </c:pt>
                <c:pt idx="13">
                  <c:v>37956</c:v>
                </c:pt>
                <c:pt idx="14">
                  <c:v>37987</c:v>
                </c:pt>
                <c:pt idx="15">
                  <c:v>38018</c:v>
                </c:pt>
                <c:pt idx="16">
                  <c:v>38047</c:v>
                </c:pt>
                <c:pt idx="17">
                  <c:v>38078</c:v>
                </c:pt>
                <c:pt idx="18">
                  <c:v>38108</c:v>
                </c:pt>
                <c:pt idx="19">
                  <c:v>38139</c:v>
                </c:pt>
                <c:pt idx="20">
                  <c:v>38169</c:v>
                </c:pt>
                <c:pt idx="21">
                  <c:v>38200</c:v>
                </c:pt>
                <c:pt idx="22">
                  <c:v>38231</c:v>
                </c:pt>
                <c:pt idx="23">
                  <c:v>38261</c:v>
                </c:pt>
                <c:pt idx="24">
                  <c:v>38292</c:v>
                </c:pt>
                <c:pt idx="25">
                  <c:v>38322</c:v>
                </c:pt>
                <c:pt idx="26">
                  <c:v>38353</c:v>
                </c:pt>
                <c:pt idx="27">
                  <c:v>38384</c:v>
                </c:pt>
                <c:pt idx="28">
                  <c:v>38412</c:v>
                </c:pt>
                <c:pt idx="29">
                  <c:v>38443</c:v>
                </c:pt>
                <c:pt idx="30">
                  <c:v>38473</c:v>
                </c:pt>
                <c:pt idx="31">
                  <c:v>38504</c:v>
                </c:pt>
                <c:pt idx="32">
                  <c:v>38534</c:v>
                </c:pt>
                <c:pt idx="33">
                  <c:v>38565</c:v>
                </c:pt>
                <c:pt idx="34">
                  <c:v>38596</c:v>
                </c:pt>
                <c:pt idx="35">
                  <c:v>38626</c:v>
                </c:pt>
                <c:pt idx="36">
                  <c:v>38657</c:v>
                </c:pt>
                <c:pt idx="37">
                  <c:v>38687</c:v>
                </c:pt>
                <c:pt idx="38">
                  <c:v>38718</c:v>
                </c:pt>
                <c:pt idx="39">
                  <c:v>38749</c:v>
                </c:pt>
                <c:pt idx="40">
                  <c:v>38777</c:v>
                </c:pt>
                <c:pt idx="41">
                  <c:v>38808</c:v>
                </c:pt>
                <c:pt idx="42">
                  <c:v>38838</c:v>
                </c:pt>
                <c:pt idx="43">
                  <c:v>38869</c:v>
                </c:pt>
                <c:pt idx="44">
                  <c:v>38899</c:v>
                </c:pt>
                <c:pt idx="45">
                  <c:v>38930</c:v>
                </c:pt>
                <c:pt idx="46">
                  <c:v>38961</c:v>
                </c:pt>
                <c:pt idx="47">
                  <c:v>38991</c:v>
                </c:pt>
                <c:pt idx="48">
                  <c:v>39022</c:v>
                </c:pt>
                <c:pt idx="49">
                  <c:v>39052</c:v>
                </c:pt>
                <c:pt idx="50">
                  <c:v>39083</c:v>
                </c:pt>
                <c:pt idx="51">
                  <c:v>39114</c:v>
                </c:pt>
                <c:pt idx="52">
                  <c:v>39142</c:v>
                </c:pt>
                <c:pt idx="53">
                  <c:v>39173</c:v>
                </c:pt>
                <c:pt idx="54">
                  <c:v>39203</c:v>
                </c:pt>
                <c:pt idx="55">
                  <c:v>39234</c:v>
                </c:pt>
                <c:pt idx="56">
                  <c:v>39264</c:v>
                </c:pt>
                <c:pt idx="57">
                  <c:v>39295</c:v>
                </c:pt>
                <c:pt idx="58">
                  <c:v>39326</c:v>
                </c:pt>
                <c:pt idx="59">
                  <c:v>39356</c:v>
                </c:pt>
                <c:pt idx="60">
                  <c:v>39387</c:v>
                </c:pt>
                <c:pt idx="61">
                  <c:v>39417</c:v>
                </c:pt>
                <c:pt idx="62">
                  <c:v>39448</c:v>
                </c:pt>
                <c:pt idx="63">
                  <c:v>39479</c:v>
                </c:pt>
                <c:pt idx="64">
                  <c:v>39508</c:v>
                </c:pt>
                <c:pt idx="65">
                  <c:v>39539</c:v>
                </c:pt>
                <c:pt idx="66">
                  <c:v>39569</c:v>
                </c:pt>
                <c:pt idx="67">
                  <c:v>39600</c:v>
                </c:pt>
                <c:pt idx="68">
                  <c:v>39630</c:v>
                </c:pt>
                <c:pt idx="69">
                  <c:v>39661</c:v>
                </c:pt>
                <c:pt idx="70">
                  <c:v>39692</c:v>
                </c:pt>
                <c:pt idx="71">
                  <c:v>39722</c:v>
                </c:pt>
                <c:pt idx="72">
                  <c:v>39753</c:v>
                </c:pt>
                <c:pt idx="73">
                  <c:v>39783</c:v>
                </c:pt>
                <c:pt idx="74">
                  <c:v>39814</c:v>
                </c:pt>
                <c:pt idx="75">
                  <c:v>39845</c:v>
                </c:pt>
                <c:pt idx="76">
                  <c:v>39873</c:v>
                </c:pt>
                <c:pt idx="77">
                  <c:v>39904</c:v>
                </c:pt>
                <c:pt idx="78">
                  <c:v>39934</c:v>
                </c:pt>
                <c:pt idx="79">
                  <c:v>39965</c:v>
                </c:pt>
                <c:pt idx="80">
                  <c:v>39995</c:v>
                </c:pt>
                <c:pt idx="81">
                  <c:v>40026</c:v>
                </c:pt>
                <c:pt idx="82">
                  <c:v>40057</c:v>
                </c:pt>
                <c:pt idx="83">
                  <c:v>40087</c:v>
                </c:pt>
                <c:pt idx="84">
                  <c:v>40118</c:v>
                </c:pt>
                <c:pt idx="85">
                  <c:v>40148</c:v>
                </c:pt>
                <c:pt idx="86">
                  <c:v>40179</c:v>
                </c:pt>
                <c:pt idx="87">
                  <c:v>40210</c:v>
                </c:pt>
                <c:pt idx="88">
                  <c:v>40238</c:v>
                </c:pt>
                <c:pt idx="89">
                  <c:v>40269</c:v>
                </c:pt>
                <c:pt idx="90">
                  <c:v>40299</c:v>
                </c:pt>
                <c:pt idx="91">
                  <c:v>40330</c:v>
                </c:pt>
                <c:pt idx="92">
                  <c:v>40360</c:v>
                </c:pt>
                <c:pt idx="93">
                  <c:v>40391</c:v>
                </c:pt>
                <c:pt idx="94">
                  <c:v>40422</c:v>
                </c:pt>
                <c:pt idx="95">
                  <c:v>40452</c:v>
                </c:pt>
                <c:pt idx="96">
                  <c:v>40483</c:v>
                </c:pt>
                <c:pt idx="97">
                  <c:v>40513</c:v>
                </c:pt>
                <c:pt idx="98">
                  <c:v>40544</c:v>
                </c:pt>
                <c:pt idx="99">
                  <c:v>40575</c:v>
                </c:pt>
                <c:pt idx="100">
                  <c:v>40603</c:v>
                </c:pt>
                <c:pt idx="101">
                  <c:v>40634</c:v>
                </c:pt>
                <c:pt idx="102">
                  <c:v>40664</c:v>
                </c:pt>
                <c:pt idx="103">
                  <c:v>40695</c:v>
                </c:pt>
                <c:pt idx="104">
                  <c:v>40725</c:v>
                </c:pt>
                <c:pt idx="105">
                  <c:v>40756</c:v>
                </c:pt>
                <c:pt idx="106">
                  <c:v>40787</c:v>
                </c:pt>
                <c:pt idx="107">
                  <c:v>40817</c:v>
                </c:pt>
                <c:pt idx="108">
                  <c:v>40848</c:v>
                </c:pt>
                <c:pt idx="109">
                  <c:v>40878</c:v>
                </c:pt>
                <c:pt idx="110">
                  <c:v>40909</c:v>
                </c:pt>
                <c:pt idx="111">
                  <c:v>40940</c:v>
                </c:pt>
                <c:pt idx="112">
                  <c:v>40969</c:v>
                </c:pt>
                <c:pt idx="113">
                  <c:v>41000</c:v>
                </c:pt>
                <c:pt idx="114">
                  <c:v>41030</c:v>
                </c:pt>
                <c:pt idx="115">
                  <c:v>41061</c:v>
                </c:pt>
                <c:pt idx="116">
                  <c:v>41091</c:v>
                </c:pt>
                <c:pt idx="117">
                  <c:v>41122</c:v>
                </c:pt>
                <c:pt idx="118">
                  <c:v>41153</c:v>
                </c:pt>
                <c:pt idx="119">
                  <c:v>41183</c:v>
                </c:pt>
                <c:pt idx="120">
                  <c:v>41214</c:v>
                </c:pt>
                <c:pt idx="121">
                  <c:v>41244</c:v>
                </c:pt>
                <c:pt idx="122">
                  <c:v>41275</c:v>
                </c:pt>
                <c:pt idx="123">
                  <c:v>41306</c:v>
                </c:pt>
                <c:pt idx="124">
                  <c:v>41334</c:v>
                </c:pt>
                <c:pt idx="125">
                  <c:v>41365</c:v>
                </c:pt>
                <c:pt idx="126">
                  <c:v>41395</c:v>
                </c:pt>
                <c:pt idx="127">
                  <c:v>41426</c:v>
                </c:pt>
                <c:pt idx="128">
                  <c:v>41456</c:v>
                </c:pt>
                <c:pt idx="129">
                  <c:v>41487</c:v>
                </c:pt>
                <c:pt idx="130">
                  <c:v>41518</c:v>
                </c:pt>
                <c:pt idx="131">
                  <c:v>41548</c:v>
                </c:pt>
                <c:pt idx="132">
                  <c:v>41579</c:v>
                </c:pt>
                <c:pt idx="133">
                  <c:v>41609</c:v>
                </c:pt>
                <c:pt idx="134">
                  <c:v>41640</c:v>
                </c:pt>
                <c:pt idx="135">
                  <c:v>41671</c:v>
                </c:pt>
                <c:pt idx="136">
                  <c:v>41699</c:v>
                </c:pt>
                <c:pt idx="137">
                  <c:v>41730</c:v>
                </c:pt>
                <c:pt idx="138">
                  <c:v>41760</c:v>
                </c:pt>
                <c:pt idx="139">
                  <c:v>41791</c:v>
                </c:pt>
                <c:pt idx="140">
                  <c:v>41821</c:v>
                </c:pt>
                <c:pt idx="141">
                  <c:v>41852</c:v>
                </c:pt>
                <c:pt idx="142">
                  <c:v>41883</c:v>
                </c:pt>
                <c:pt idx="143">
                  <c:v>41913</c:v>
                </c:pt>
                <c:pt idx="144">
                  <c:v>41944</c:v>
                </c:pt>
                <c:pt idx="145">
                  <c:v>41974</c:v>
                </c:pt>
                <c:pt idx="146">
                  <c:v>42005</c:v>
                </c:pt>
                <c:pt idx="147">
                  <c:v>42036</c:v>
                </c:pt>
                <c:pt idx="148">
                  <c:v>42064</c:v>
                </c:pt>
                <c:pt idx="149">
                  <c:v>42095</c:v>
                </c:pt>
                <c:pt idx="150">
                  <c:v>42125</c:v>
                </c:pt>
                <c:pt idx="151">
                  <c:v>42156</c:v>
                </c:pt>
                <c:pt idx="152">
                  <c:v>42186</c:v>
                </c:pt>
                <c:pt idx="153">
                  <c:v>42217</c:v>
                </c:pt>
                <c:pt idx="154">
                  <c:v>42248</c:v>
                </c:pt>
                <c:pt idx="155">
                  <c:v>42278</c:v>
                </c:pt>
                <c:pt idx="156">
                  <c:v>42309</c:v>
                </c:pt>
                <c:pt idx="157">
                  <c:v>42339</c:v>
                </c:pt>
                <c:pt idx="158">
                  <c:v>42370</c:v>
                </c:pt>
                <c:pt idx="159">
                  <c:v>42401</c:v>
                </c:pt>
                <c:pt idx="160">
                  <c:v>42430</c:v>
                </c:pt>
                <c:pt idx="161">
                  <c:v>42461</c:v>
                </c:pt>
                <c:pt idx="162">
                  <c:v>42491</c:v>
                </c:pt>
                <c:pt idx="163">
                  <c:v>42522</c:v>
                </c:pt>
                <c:pt idx="164">
                  <c:v>42552</c:v>
                </c:pt>
                <c:pt idx="165">
                  <c:v>42583</c:v>
                </c:pt>
                <c:pt idx="166">
                  <c:v>42614</c:v>
                </c:pt>
                <c:pt idx="167">
                  <c:v>42644</c:v>
                </c:pt>
                <c:pt idx="168">
                  <c:v>42675</c:v>
                </c:pt>
                <c:pt idx="169">
                  <c:v>42705</c:v>
                </c:pt>
                <c:pt idx="170">
                  <c:v>42736</c:v>
                </c:pt>
                <c:pt idx="171">
                  <c:v>42767</c:v>
                </c:pt>
                <c:pt idx="172">
                  <c:v>42795</c:v>
                </c:pt>
                <c:pt idx="173">
                  <c:v>42826</c:v>
                </c:pt>
                <c:pt idx="174">
                  <c:v>42856</c:v>
                </c:pt>
                <c:pt idx="175">
                  <c:v>42887</c:v>
                </c:pt>
                <c:pt idx="176">
                  <c:v>42917</c:v>
                </c:pt>
                <c:pt idx="177">
                  <c:v>42948</c:v>
                </c:pt>
                <c:pt idx="178">
                  <c:v>42979</c:v>
                </c:pt>
                <c:pt idx="179">
                  <c:v>43009</c:v>
                </c:pt>
                <c:pt idx="180">
                  <c:v>43040</c:v>
                </c:pt>
                <c:pt idx="181">
                  <c:v>43070</c:v>
                </c:pt>
                <c:pt idx="182">
                  <c:v>43101</c:v>
                </c:pt>
                <c:pt idx="183">
                  <c:v>43132</c:v>
                </c:pt>
                <c:pt idx="184">
                  <c:v>43160</c:v>
                </c:pt>
                <c:pt idx="185">
                  <c:v>43191</c:v>
                </c:pt>
                <c:pt idx="186">
                  <c:v>43221</c:v>
                </c:pt>
                <c:pt idx="187">
                  <c:v>43252</c:v>
                </c:pt>
                <c:pt idx="188">
                  <c:v>43282</c:v>
                </c:pt>
                <c:pt idx="189">
                  <c:v>43313</c:v>
                </c:pt>
                <c:pt idx="190">
                  <c:v>43344</c:v>
                </c:pt>
                <c:pt idx="191">
                  <c:v>43374</c:v>
                </c:pt>
                <c:pt idx="192">
                  <c:v>43405</c:v>
                </c:pt>
                <c:pt idx="193">
                  <c:v>43435</c:v>
                </c:pt>
                <c:pt idx="194">
                  <c:v>43466</c:v>
                </c:pt>
                <c:pt idx="195">
                  <c:v>43497</c:v>
                </c:pt>
                <c:pt idx="196">
                  <c:v>43525</c:v>
                </c:pt>
                <c:pt idx="197">
                  <c:v>43556</c:v>
                </c:pt>
                <c:pt idx="198">
                  <c:v>43586</c:v>
                </c:pt>
              </c:numCache>
            </c:numRef>
          </c:cat>
          <c:val>
            <c:numRef>
              <c:f>'Gráficos 7 e 8'!$D$5:$D$203</c:f>
              <c:numCache>
                <c:formatCode>0.00%</c:formatCode>
                <c:ptCount val="199"/>
                <c:pt idx="0">
                  <c:v>3.3080342344473677E-2</c:v>
                </c:pt>
                <c:pt idx="1">
                  <c:v>3.1921617318099733E-2</c:v>
                </c:pt>
                <c:pt idx="2">
                  <c:v>3.2431366105973664E-2</c:v>
                </c:pt>
                <c:pt idx="3">
                  <c:v>3.3519326854440167E-2</c:v>
                </c:pt>
                <c:pt idx="4">
                  <c:v>3.3336243250803546E-2</c:v>
                </c:pt>
                <c:pt idx="5">
                  <c:v>3.5686802873906638E-2</c:v>
                </c:pt>
                <c:pt idx="6">
                  <c:v>3.6106935260570759E-2</c:v>
                </c:pt>
                <c:pt idx="7">
                  <c:v>3.421088881909267E-2</c:v>
                </c:pt>
                <c:pt idx="8">
                  <c:v>3.4196000638521747E-2</c:v>
                </c:pt>
                <c:pt idx="9">
                  <c:v>3.5511994227508087E-2</c:v>
                </c:pt>
                <c:pt idx="10">
                  <c:v>3.3529268387562941E-2</c:v>
                </c:pt>
                <c:pt idx="11">
                  <c:v>3.3442670452873538E-2</c:v>
                </c:pt>
                <c:pt idx="12">
                  <c:v>3.3609689694469889E-2</c:v>
                </c:pt>
                <c:pt idx="13">
                  <c:v>3.2359001259799125E-2</c:v>
                </c:pt>
                <c:pt idx="14">
                  <c:v>3.3464875094649134E-2</c:v>
                </c:pt>
                <c:pt idx="15">
                  <c:v>3.3261398484756191E-2</c:v>
                </c:pt>
                <c:pt idx="16">
                  <c:v>3.4255253283626087E-2</c:v>
                </c:pt>
                <c:pt idx="17">
                  <c:v>3.288254113555146E-2</c:v>
                </c:pt>
                <c:pt idx="18">
                  <c:v>3.3346048907894305E-2</c:v>
                </c:pt>
                <c:pt idx="19">
                  <c:v>3.5941039152304434E-2</c:v>
                </c:pt>
                <c:pt idx="20">
                  <c:v>3.6020052343872039E-2</c:v>
                </c:pt>
                <c:pt idx="21">
                  <c:v>3.6783376953826122E-2</c:v>
                </c:pt>
                <c:pt idx="22">
                  <c:v>3.6487779520832028E-2</c:v>
                </c:pt>
                <c:pt idx="23">
                  <c:v>3.6277351089706089E-2</c:v>
                </c:pt>
                <c:pt idx="24">
                  <c:v>3.5105494817793695E-2</c:v>
                </c:pt>
                <c:pt idx="25">
                  <c:v>3.6888465134987718E-2</c:v>
                </c:pt>
                <c:pt idx="26">
                  <c:v>3.7827607731592459E-2</c:v>
                </c:pt>
                <c:pt idx="27">
                  <c:v>3.6435555356119698E-2</c:v>
                </c:pt>
                <c:pt idx="28">
                  <c:v>3.7262179891958104E-2</c:v>
                </c:pt>
                <c:pt idx="29">
                  <c:v>4.0753269468179212E-2</c:v>
                </c:pt>
                <c:pt idx="30">
                  <c:v>4.0069203316737835E-2</c:v>
                </c:pt>
                <c:pt idx="31">
                  <c:v>3.9943838826698184E-2</c:v>
                </c:pt>
                <c:pt idx="32">
                  <c:v>4.018573693451874E-2</c:v>
                </c:pt>
                <c:pt idx="33">
                  <c:v>4.0229310047893596E-2</c:v>
                </c:pt>
                <c:pt idx="34">
                  <c:v>3.9369715474406777E-2</c:v>
                </c:pt>
                <c:pt idx="35">
                  <c:v>3.9700349834933361E-2</c:v>
                </c:pt>
                <c:pt idx="36">
                  <c:v>3.9106656063242221E-2</c:v>
                </c:pt>
                <c:pt idx="37">
                  <c:v>3.7448862113021925E-2</c:v>
                </c:pt>
                <c:pt idx="38">
                  <c:v>3.4170921180149159E-2</c:v>
                </c:pt>
                <c:pt idx="39">
                  <c:v>3.3735925191694369E-2</c:v>
                </c:pt>
                <c:pt idx="40">
                  <c:v>3.2907251592901671E-2</c:v>
                </c:pt>
                <c:pt idx="41">
                  <c:v>3.3140499791608782E-2</c:v>
                </c:pt>
                <c:pt idx="42">
                  <c:v>3.2976766691995223E-2</c:v>
                </c:pt>
                <c:pt idx="43">
                  <c:v>3.3218890851432668E-2</c:v>
                </c:pt>
                <c:pt idx="44">
                  <c:v>3.2366157172134591E-2</c:v>
                </c:pt>
                <c:pt idx="45">
                  <c:v>3.352371235480292E-2</c:v>
                </c:pt>
                <c:pt idx="46">
                  <c:v>3.2226893637965812E-2</c:v>
                </c:pt>
                <c:pt idx="47">
                  <c:v>3.2857349931277431E-2</c:v>
                </c:pt>
                <c:pt idx="48">
                  <c:v>3.2842958685374048E-2</c:v>
                </c:pt>
                <c:pt idx="49">
                  <c:v>3.1507365557127458E-2</c:v>
                </c:pt>
                <c:pt idx="50">
                  <c:v>3.4897842790337662E-2</c:v>
                </c:pt>
                <c:pt idx="51">
                  <c:v>3.498305572751402E-2</c:v>
                </c:pt>
                <c:pt idx="52">
                  <c:v>3.412622981021541E-2</c:v>
                </c:pt>
                <c:pt idx="53">
                  <c:v>3.4105140514622448E-2</c:v>
                </c:pt>
                <c:pt idx="54">
                  <c:v>3.4503655911214924E-2</c:v>
                </c:pt>
                <c:pt idx="55">
                  <c:v>3.3944438338763032E-2</c:v>
                </c:pt>
                <c:pt idx="56">
                  <c:v>3.3965132941854458E-2</c:v>
                </c:pt>
                <c:pt idx="57">
                  <c:v>3.2362188747055383E-2</c:v>
                </c:pt>
                <c:pt idx="58">
                  <c:v>3.2127320913056638E-2</c:v>
                </c:pt>
                <c:pt idx="59">
                  <c:v>3.2398560712924566E-2</c:v>
                </c:pt>
                <c:pt idx="60">
                  <c:v>3.3432984337362207E-2</c:v>
                </c:pt>
                <c:pt idx="61">
                  <c:v>3.2378480399233307E-2</c:v>
                </c:pt>
                <c:pt idx="62">
                  <c:v>3.3904607647625463E-2</c:v>
                </c:pt>
                <c:pt idx="63">
                  <c:v>3.4337162424425249E-2</c:v>
                </c:pt>
                <c:pt idx="64">
                  <c:v>3.6318289533708338E-2</c:v>
                </c:pt>
                <c:pt idx="65">
                  <c:v>3.6106927658523046E-2</c:v>
                </c:pt>
                <c:pt idx="66">
                  <c:v>3.5964569566270296E-2</c:v>
                </c:pt>
                <c:pt idx="67">
                  <c:v>3.6201737306988953E-2</c:v>
                </c:pt>
                <c:pt idx="68">
                  <c:v>3.7184701174318609E-2</c:v>
                </c:pt>
                <c:pt idx="69">
                  <c:v>3.7645989582432378E-2</c:v>
                </c:pt>
                <c:pt idx="70">
                  <c:v>3.8504125513546275E-2</c:v>
                </c:pt>
                <c:pt idx="71">
                  <c:v>3.981494305493765E-2</c:v>
                </c:pt>
                <c:pt idx="72">
                  <c:v>3.6879642595407672E-2</c:v>
                </c:pt>
                <c:pt idx="73">
                  <c:v>3.3308747600137079E-2</c:v>
                </c:pt>
                <c:pt idx="74">
                  <c:v>2.8910656384509344E-2</c:v>
                </c:pt>
                <c:pt idx="75">
                  <c:v>2.7395596892225246E-2</c:v>
                </c:pt>
                <c:pt idx="76">
                  <c:v>2.5622062579209307E-2</c:v>
                </c:pt>
                <c:pt idx="77">
                  <c:v>2.3032668224227337E-2</c:v>
                </c:pt>
                <c:pt idx="78">
                  <c:v>2.0918280416581683E-2</c:v>
                </c:pt>
                <c:pt idx="79">
                  <c:v>1.8652702979570501E-2</c:v>
                </c:pt>
                <c:pt idx="80">
                  <c:v>1.5993453526796521E-2</c:v>
                </c:pt>
                <c:pt idx="81">
                  <c:v>1.4578893304779707E-2</c:v>
                </c:pt>
                <c:pt idx="82">
                  <c:v>1.0694419840953333E-2</c:v>
                </c:pt>
                <c:pt idx="83">
                  <c:v>9.3614917553210934E-3</c:v>
                </c:pt>
                <c:pt idx="84">
                  <c:v>1.3295623363089148E-2</c:v>
                </c:pt>
                <c:pt idx="85">
                  <c:v>1.9432367198024134E-2</c:v>
                </c:pt>
                <c:pt idx="86">
                  <c:v>2.1838243837152563E-2</c:v>
                </c:pt>
                <c:pt idx="87">
                  <c:v>2.1510098194947071E-2</c:v>
                </c:pt>
                <c:pt idx="88">
                  <c:v>1.8804106506634884E-2</c:v>
                </c:pt>
                <c:pt idx="89">
                  <c:v>2.0946042061361764E-2</c:v>
                </c:pt>
                <c:pt idx="90">
                  <c:v>2.0208608456384381E-2</c:v>
                </c:pt>
                <c:pt idx="91">
                  <c:v>1.9626325516811691E-2</c:v>
                </c:pt>
                <c:pt idx="92">
                  <c:v>1.9131393113658794E-2</c:v>
                </c:pt>
                <c:pt idx="93">
                  <c:v>1.8794130230338227E-2</c:v>
                </c:pt>
                <c:pt idx="94">
                  <c:v>2.7509113487166253E-2</c:v>
                </c:pt>
                <c:pt idx="95">
                  <c:v>2.6135243361868135E-2</c:v>
                </c:pt>
                <c:pt idx="96">
                  <c:v>2.3674963099932115E-2</c:v>
                </c:pt>
                <c:pt idx="97">
                  <c:v>2.6170881076282178E-2</c:v>
                </c:pt>
                <c:pt idx="98">
                  <c:v>2.6299004102709255E-2</c:v>
                </c:pt>
                <c:pt idx="99">
                  <c:v>2.7163358367901524E-2</c:v>
                </c:pt>
                <c:pt idx="100">
                  <c:v>3.0343180346802126E-2</c:v>
                </c:pt>
                <c:pt idx="101">
                  <c:v>2.9476723806062598E-2</c:v>
                </c:pt>
                <c:pt idx="102">
                  <c:v>3.0823375331936877E-2</c:v>
                </c:pt>
                <c:pt idx="103">
                  <c:v>3.3143660770912721E-2</c:v>
                </c:pt>
                <c:pt idx="104">
                  <c:v>3.574002367225794E-2</c:v>
                </c:pt>
                <c:pt idx="105">
                  <c:v>3.5230611152279684E-2</c:v>
                </c:pt>
                <c:pt idx="106">
                  <c:v>3.02822342541718E-2</c:v>
                </c:pt>
                <c:pt idx="107">
                  <c:v>3.1018675462303354E-2</c:v>
                </c:pt>
                <c:pt idx="108">
                  <c:v>3.1711246237018091E-2</c:v>
                </c:pt>
                <c:pt idx="109">
                  <c:v>2.9410248617570529E-2</c:v>
                </c:pt>
                <c:pt idx="110">
                  <c:v>3.1055181669163889E-2</c:v>
                </c:pt>
                <c:pt idx="111">
                  <c:v>3.1186736501359211E-2</c:v>
                </c:pt>
                <c:pt idx="112">
                  <c:v>3.016512342097143E-2</c:v>
                </c:pt>
                <c:pt idx="113">
                  <c:v>2.9099830034319828E-2</c:v>
                </c:pt>
                <c:pt idx="114">
                  <c:v>2.7813673210138029E-2</c:v>
                </c:pt>
                <c:pt idx="115">
                  <c:v>2.5335054903096624E-2</c:v>
                </c:pt>
                <c:pt idx="116">
                  <c:v>2.3328676752943079E-2</c:v>
                </c:pt>
                <c:pt idx="117">
                  <c:v>2.2775376222669178E-2</c:v>
                </c:pt>
                <c:pt idx="118">
                  <c:v>2.123568559448144E-2</c:v>
                </c:pt>
                <c:pt idx="119">
                  <c:v>2.071264985806626E-2</c:v>
                </c:pt>
                <c:pt idx="120">
                  <c:v>1.7694599715212821E-2</c:v>
                </c:pt>
                <c:pt idx="121">
                  <c:v>2.1797803473318646E-2</c:v>
                </c:pt>
                <c:pt idx="122">
                  <c:v>2.2459020689952827E-2</c:v>
                </c:pt>
                <c:pt idx="123">
                  <c:v>1.9751489860158688E-2</c:v>
                </c:pt>
                <c:pt idx="124">
                  <c:v>1.8205956330981606E-2</c:v>
                </c:pt>
                <c:pt idx="125">
                  <c:v>1.7213392374453986E-2</c:v>
                </c:pt>
                <c:pt idx="126">
                  <c:v>1.7684044633856998E-2</c:v>
                </c:pt>
                <c:pt idx="127">
                  <c:v>1.8050404633887306E-2</c:v>
                </c:pt>
                <c:pt idx="128">
                  <c:v>1.725197106900216E-2</c:v>
                </c:pt>
                <c:pt idx="129">
                  <c:v>1.647314549098667E-2</c:v>
                </c:pt>
                <c:pt idx="130">
                  <c:v>1.4277378514846773E-2</c:v>
                </c:pt>
                <c:pt idx="131">
                  <c:v>1.2968130813050021E-2</c:v>
                </c:pt>
                <c:pt idx="132">
                  <c:v>1.9539983106284665E-2</c:v>
                </c:pt>
                <c:pt idx="133">
                  <c:v>1.7125402315154293E-2</c:v>
                </c:pt>
                <c:pt idx="134">
                  <c:v>1.5058057342341802E-2</c:v>
                </c:pt>
                <c:pt idx="135">
                  <c:v>1.5849879435849222E-2</c:v>
                </c:pt>
                <c:pt idx="136">
                  <c:v>1.5744719289221613E-2</c:v>
                </c:pt>
                <c:pt idx="137">
                  <c:v>1.683080672062532E-2</c:v>
                </c:pt>
                <c:pt idx="138">
                  <c:v>1.3694663349722113E-2</c:v>
                </c:pt>
                <c:pt idx="139">
                  <c:v>1.2290646072227775E-2</c:v>
                </c:pt>
                <c:pt idx="140">
                  <c:v>1.097443644174048E-2</c:v>
                </c:pt>
                <c:pt idx="141">
                  <c:v>8.4246606571555076E-3</c:v>
                </c:pt>
                <c:pt idx="142">
                  <c:v>5.4639307010351194E-3</c:v>
                </c:pt>
                <c:pt idx="143">
                  <c:v>5.0010055556245422E-3</c:v>
                </c:pt>
                <c:pt idx="144">
                  <c:v>-1.6066268190784191E-3</c:v>
                </c:pt>
                <c:pt idx="145">
                  <c:v>-5.6300690854669856E-3</c:v>
                </c:pt>
                <c:pt idx="146">
                  <c:v>-5.4132950822384429E-3</c:v>
                </c:pt>
                <c:pt idx="147">
                  <c:v>-6.1655572476848972E-3</c:v>
                </c:pt>
                <c:pt idx="148">
                  <c:v>-6.6949884137405911E-3</c:v>
                </c:pt>
                <c:pt idx="149">
                  <c:v>-7.2635056250149876E-3</c:v>
                </c:pt>
                <c:pt idx="150">
                  <c:v>-6.5450475651926418E-3</c:v>
                </c:pt>
                <c:pt idx="151">
                  <c:v>-7.7344630513008694E-3</c:v>
                </c:pt>
                <c:pt idx="152">
                  <c:v>-8.6018848570229445E-3</c:v>
                </c:pt>
                <c:pt idx="153">
                  <c:v>-7.3767582321759406E-3</c:v>
                </c:pt>
                <c:pt idx="154">
                  <c:v>-4.3121245278241816E-3</c:v>
                </c:pt>
                <c:pt idx="155">
                  <c:v>-6.857705502075772E-3</c:v>
                </c:pt>
                <c:pt idx="156">
                  <c:v>-8.7602923854100817E-3</c:v>
                </c:pt>
                <c:pt idx="157">
                  <c:v>-1.8554507200133432E-2</c:v>
                </c:pt>
                <c:pt idx="158">
                  <c:v>-1.7387914432065464E-2</c:v>
                </c:pt>
                <c:pt idx="159">
                  <c:v>-2.0757252648672165E-2</c:v>
                </c:pt>
                <c:pt idx="160">
                  <c:v>-2.2526449672235837E-2</c:v>
                </c:pt>
                <c:pt idx="161">
                  <c:v>-2.3005257500966561E-2</c:v>
                </c:pt>
                <c:pt idx="162">
                  <c:v>-2.4769611806907999E-2</c:v>
                </c:pt>
                <c:pt idx="163">
                  <c:v>-2.4728020807689866E-2</c:v>
                </c:pt>
                <c:pt idx="164">
                  <c:v>-2.5097941297921578E-2</c:v>
                </c:pt>
                <c:pt idx="165">
                  <c:v>-2.7390972353934999E-2</c:v>
                </c:pt>
                <c:pt idx="166">
                  <c:v>-3.0448648436270855E-2</c:v>
                </c:pt>
                <c:pt idx="167">
                  <c:v>-2.2156783952892351E-2</c:v>
                </c:pt>
                <c:pt idx="168">
                  <c:v>-2.5202266729614887E-2</c:v>
                </c:pt>
                <c:pt idx="169">
                  <c:v>-2.4858068014178378E-2</c:v>
                </c:pt>
                <c:pt idx="170">
                  <c:v>-2.331495145093683E-2</c:v>
                </c:pt>
                <c:pt idx="171">
                  <c:v>-2.3299595732172985E-2</c:v>
                </c:pt>
                <c:pt idx="172">
                  <c:v>-2.327405950281132E-2</c:v>
                </c:pt>
                <c:pt idx="173">
                  <c:v>-2.2795562721823402E-2</c:v>
                </c:pt>
                <c:pt idx="174">
                  <c:v>-2.4644279980537743E-2</c:v>
                </c:pt>
                <c:pt idx="175">
                  <c:v>-2.604363480322789E-2</c:v>
                </c:pt>
                <c:pt idx="176">
                  <c:v>-2.6461507585536719E-2</c:v>
                </c:pt>
                <c:pt idx="177">
                  <c:v>-2.4404098289329334E-2</c:v>
                </c:pt>
                <c:pt idx="178">
                  <c:v>-2.3508450959441828E-2</c:v>
                </c:pt>
                <c:pt idx="179">
                  <c:v>-2.8774895669085331E-2</c:v>
                </c:pt>
                <c:pt idx="180">
                  <c:v>-2.2811948123671641E-2</c:v>
                </c:pt>
                <c:pt idx="181">
                  <c:v>-1.6872952388208632E-2</c:v>
                </c:pt>
                <c:pt idx="182">
                  <c:v>-1.524517337160044E-2</c:v>
                </c:pt>
                <c:pt idx="183">
                  <c:v>-1.429328476392119E-2</c:v>
                </c:pt>
                <c:pt idx="184">
                  <c:v>-1.6385223215722167E-2</c:v>
                </c:pt>
                <c:pt idx="185">
                  <c:v>-1.7801454904970881E-2</c:v>
                </c:pt>
                <c:pt idx="186">
                  <c:v>-1.4417423223671254E-2</c:v>
                </c:pt>
                <c:pt idx="187">
                  <c:v>-1.3456028770711675E-2</c:v>
                </c:pt>
                <c:pt idx="188">
                  <c:v>-1.150225547442738E-2</c:v>
                </c:pt>
                <c:pt idx="189">
                  <c:v>-1.254619119884001E-2</c:v>
                </c:pt>
                <c:pt idx="190">
                  <c:v>-1.3002893316376192E-2</c:v>
                </c:pt>
                <c:pt idx="191">
                  <c:v>-1.2483003463953236E-2</c:v>
                </c:pt>
                <c:pt idx="192">
                  <c:v>-1.4593689272194045E-2</c:v>
                </c:pt>
                <c:pt idx="193">
                  <c:v>-1.5856000696336251E-2</c:v>
                </c:pt>
                <c:pt idx="194">
                  <c:v>-1.5815922959158808E-2</c:v>
                </c:pt>
                <c:pt idx="195">
                  <c:v>-1.5374416667443351E-2</c:v>
                </c:pt>
                <c:pt idx="196">
                  <c:v>-1.4400405648014383E-2</c:v>
                </c:pt>
                <c:pt idx="197">
                  <c:v>-1.3785576191058467E-2</c:v>
                </c:pt>
                <c:pt idx="198">
                  <c:v>-1.4407610771660743E-2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576144"/>
        <c:axId val="328576704"/>
      </c:lineChart>
      <c:dateAx>
        <c:axId val="328576144"/>
        <c:scaling>
          <c:orientation val="minMax"/>
          <c:max val="43525"/>
          <c:min val="37681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50"/>
            </a:pPr>
            <a:endParaRPr lang="pt-BR"/>
          </a:p>
        </c:txPr>
        <c:crossAx val="328576704"/>
        <c:crosses val="autoZero"/>
        <c:auto val="1"/>
        <c:lblOffset val="100"/>
        <c:baseTimeUnit val="months"/>
        <c:majorUnit val="12"/>
        <c:majorTimeUnit val="months"/>
      </c:dateAx>
      <c:valAx>
        <c:axId val="328576704"/>
        <c:scaling>
          <c:orientation val="minMax"/>
          <c:min val="-0.13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28576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6777801641848029"/>
          <c:w val="1"/>
          <c:h val="6.767246686756747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>
          <a:solidFill>
            <a:srgbClr val="000000"/>
          </a:solidFill>
          <a:latin typeface="Cambria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+mn-lt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Gráfico 9. indicadores de dívida pública e principais componentes </a:t>
            </a:r>
          </a:p>
          <a:p>
            <a:pPr>
              <a:defRPr sz="1200" b="1" cap="all" baseline="0">
                <a:solidFill>
                  <a:srgbClr val="000000"/>
                </a:solidFill>
                <a:latin typeface="+mn-lt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+mn-lt"/>
              </a:rPr>
              <a:t>(% do PIB)</a:t>
            </a:r>
          </a:p>
        </c:rich>
      </c:tx>
      <c:layout>
        <c:manualLayout>
          <c:xMode val="edge"/>
          <c:yMode val="edge"/>
          <c:x val="0.11699484306807455"/>
          <c:y val="7.580001396050779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56865532790235E-2"/>
          <c:y val="0.11617772329357035"/>
          <c:w val="0.88932753495794359"/>
          <c:h val="0.61386738334354907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DLSP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137"/>
              <c:layout>
                <c:manualLayout>
                  <c:x val="-5.833602457771811E-2"/>
                  <c:y val="-7.666082794883605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/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49"/>
              <c:layout>
                <c:manualLayout>
                  <c:x val="-1.2761005376375838E-3"/>
                  <c:y val="-5.986840331352906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/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9'!$A$4:$A$153</c:f>
              <c:numCache>
                <c:formatCode>[$-416]mmm/yy;@</c:formatCode>
                <c:ptCount val="150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</c:numCache>
            </c:numRef>
          </c:cat>
          <c:val>
            <c:numRef>
              <c:f>'Gráfico 9'!$B$4:$B$153</c:f>
              <c:numCache>
                <c:formatCode>0.00%</c:formatCode>
                <c:ptCount val="150"/>
                <c:pt idx="0">
                  <c:v>0.46485823497335266</c:v>
                </c:pt>
                <c:pt idx="1">
                  <c:v>0.45938306311399574</c:v>
                </c:pt>
                <c:pt idx="2">
                  <c:v>0.45852368458646936</c:v>
                </c:pt>
                <c:pt idx="3">
                  <c:v>0.4581005104020065</c:v>
                </c:pt>
                <c:pt idx="4">
                  <c:v>0.4508707916194758</c:v>
                </c:pt>
                <c:pt idx="5">
                  <c:v>0.45239217667392401</c:v>
                </c:pt>
                <c:pt idx="6">
                  <c:v>0.44800222807003753</c:v>
                </c:pt>
                <c:pt idx="7">
                  <c:v>0.44738828389994434</c:v>
                </c:pt>
                <c:pt idx="8">
                  <c:v>0.44102138706859606</c:v>
                </c:pt>
                <c:pt idx="9">
                  <c:v>0.44585384150141016</c:v>
                </c:pt>
                <c:pt idx="10">
                  <c:v>0.44586903134558847</c:v>
                </c:pt>
                <c:pt idx="11">
                  <c:v>0.44095574440765101</c:v>
                </c:pt>
                <c:pt idx="12">
                  <c:v>0.44545776568313444</c:v>
                </c:pt>
                <c:pt idx="13">
                  <c:v>0.43709750603865433</c:v>
                </c:pt>
                <c:pt idx="14">
                  <c:v>0.43798525890150358</c:v>
                </c:pt>
                <c:pt idx="15">
                  <c:v>0.42999580635159323</c:v>
                </c:pt>
                <c:pt idx="16">
                  <c:v>0.42824475546091906</c:v>
                </c:pt>
                <c:pt idx="17">
                  <c:v>0.43033030674167788</c:v>
                </c:pt>
                <c:pt idx="18">
                  <c:v>0.4288770185611393</c:v>
                </c:pt>
                <c:pt idx="19">
                  <c:v>0.42684894122932909</c:v>
                </c:pt>
                <c:pt idx="20">
                  <c:v>0.41975569711905769</c:v>
                </c:pt>
                <c:pt idx="21">
                  <c:v>0.39959063874970346</c:v>
                </c:pt>
                <c:pt idx="22">
                  <c:v>0.38311862809966174</c:v>
                </c:pt>
                <c:pt idx="23">
                  <c:v>0.36963428095414108</c:v>
                </c:pt>
                <c:pt idx="24">
                  <c:v>0.37566312245670164</c:v>
                </c:pt>
                <c:pt idx="25">
                  <c:v>0.38044513679861758</c:v>
                </c:pt>
                <c:pt idx="26">
                  <c:v>0.3800382305244614</c:v>
                </c:pt>
                <c:pt idx="27">
                  <c:v>0.38040113503806011</c:v>
                </c:pt>
                <c:pt idx="28">
                  <c:v>0.38647138648389867</c:v>
                </c:pt>
                <c:pt idx="29">
                  <c:v>0.39651075328459418</c:v>
                </c:pt>
                <c:pt idx="30">
                  <c:v>0.39976011289767527</c:v>
                </c:pt>
                <c:pt idx="31">
                  <c:v>0.40677888626598291</c:v>
                </c:pt>
                <c:pt idx="32">
                  <c:v>0.4065503063271167</c:v>
                </c:pt>
                <c:pt idx="33">
                  <c:v>0.41559378312255968</c:v>
                </c:pt>
                <c:pt idx="34">
                  <c:v>0.41457937597280614</c:v>
                </c:pt>
                <c:pt idx="35">
                  <c:v>0.40989718489934057</c:v>
                </c:pt>
                <c:pt idx="36">
                  <c:v>0.40884927495412682</c:v>
                </c:pt>
                <c:pt idx="37">
                  <c:v>0.39595238531976501</c:v>
                </c:pt>
                <c:pt idx="38">
                  <c:v>0.39813473340135652</c:v>
                </c:pt>
                <c:pt idx="39">
                  <c:v>0.39908446446717932</c:v>
                </c:pt>
                <c:pt idx="40">
                  <c:v>0.3947689074789073</c:v>
                </c:pt>
                <c:pt idx="41">
                  <c:v>0.38977042306945675</c:v>
                </c:pt>
                <c:pt idx="42">
                  <c:v>0.38885773585257044</c:v>
                </c:pt>
                <c:pt idx="43">
                  <c:v>0.38996709561489173</c:v>
                </c:pt>
                <c:pt idx="44">
                  <c:v>0.38763902508217191</c:v>
                </c:pt>
                <c:pt idx="45">
                  <c:v>0.38222677309290271</c:v>
                </c:pt>
                <c:pt idx="46">
                  <c:v>0.37876410073656358</c:v>
                </c:pt>
                <c:pt idx="47">
                  <c:v>0.37742947703430085</c:v>
                </c:pt>
                <c:pt idx="48">
                  <c:v>0.37979369157561216</c:v>
                </c:pt>
                <c:pt idx="49">
                  <c:v>0.37558037362807661</c:v>
                </c:pt>
                <c:pt idx="50">
                  <c:v>0.37476358305365021</c:v>
                </c:pt>
                <c:pt idx="51">
                  <c:v>0.37532676325299397</c:v>
                </c:pt>
                <c:pt idx="52">
                  <c:v>0.37422669551223353</c:v>
                </c:pt>
                <c:pt idx="53">
                  <c:v>0.37278492189932211</c:v>
                </c:pt>
                <c:pt idx="54">
                  <c:v>0.37084454485600327</c:v>
                </c:pt>
                <c:pt idx="55">
                  <c:v>0.36798805447274563</c:v>
                </c:pt>
                <c:pt idx="56">
                  <c:v>0.36523622241776477</c:v>
                </c:pt>
                <c:pt idx="57">
                  <c:v>0.34665990741602198</c:v>
                </c:pt>
                <c:pt idx="58">
                  <c:v>0.35640508465517079</c:v>
                </c:pt>
                <c:pt idx="59">
                  <c:v>0.3475506885108508</c:v>
                </c:pt>
                <c:pt idx="60">
                  <c:v>0.34470183563792689</c:v>
                </c:pt>
                <c:pt idx="61">
                  <c:v>0.3501798797692432</c:v>
                </c:pt>
                <c:pt idx="62">
                  <c:v>0.35188023642847743</c:v>
                </c:pt>
                <c:pt idx="63">
                  <c:v>0.34262807832044828</c:v>
                </c:pt>
                <c:pt idx="64">
                  <c:v>0.33489213989118966</c:v>
                </c:pt>
                <c:pt idx="65">
                  <c:v>0.32743303630134124</c:v>
                </c:pt>
                <c:pt idx="66">
                  <c:v>0.32784214312393112</c:v>
                </c:pt>
                <c:pt idx="67">
                  <c:v>0.32510984522394748</c:v>
                </c:pt>
                <c:pt idx="68">
                  <c:v>0.32598059119907835</c:v>
                </c:pt>
                <c:pt idx="69">
                  <c:v>0.32623932840529174</c:v>
                </c:pt>
                <c:pt idx="70">
                  <c:v>0.32457046827703784</c:v>
                </c:pt>
                <c:pt idx="71">
                  <c:v>0.32104507118049741</c:v>
                </c:pt>
                <c:pt idx="72">
                  <c:v>0.32194399682603764</c:v>
                </c:pt>
                <c:pt idx="73">
                  <c:v>0.3215530139562825</c:v>
                </c:pt>
                <c:pt idx="74">
                  <c:v>0.32572410994533046</c:v>
                </c:pt>
                <c:pt idx="75">
                  <c:v>0.3239921650785344</c:v>
                </c:pt>
                <c:pt idx="76">
                  <c:v>0.32160771479070482</c:v>
                </c:pt>
                <c:pt idx="77">
                  <c:v>0.31534483706760397</c:v>
                </c:pt>
                <c:pt idx="78">
                  <c:v>0.31191382305379128</c:v>
                </c:pt>
                <c:pt idx="79">
                  <c:v>0.30794829732056045</c:v>
                </c:pt>
                <c:pt idx="80">
                  <c:v>0.30580916658455176</c:v>
                </c:pt>
                <c:pt idx="81">
                  <c:v>0.31514061209107153</c:v>
                </c:pt>
                <c:pt idx="82">
                  <c:v>0.31612430486199117</c:v>
                </c:pt>
                <c:pt idx="83">
                  <c:v>0.30575756827401235</c:v>
                </c:pt>
                <c:pt idx="84">
                  <c:v>0.30503583727270112</c:v>
                </c:pt>
                <c:pt idx="85">
                  <c:v>0.29998640919725955</c:v>
                </c:pt>
                <c:pt idx="86">
                  <c:v>0.30352550295804409</c:v>
                </c:pt>
                <c:pt idx="87">
                  <c:v>0.30783418069644247</c:v>
                </c:pt>
                <c:pt idx="88">
                  <c:v>0.30764452081945315</c:v>
                </c:pt>
                <c:pt idx="89">
                  <c:v>0.31075528088290183</c:v>
                </c:pt>
                <c:pt idx="90">
                  <c:v>0.31478838503237477</c:v>
                </c:pt>
                <c:pt idx="91">
                  <c:v>0.31622841714540584</c:v>
                </c:pt>
                <c:pt idx="92">
                  <c:v>0.32147905801144216</c:v>
                </c:pt>
                <c:pt idx="93">
                  <c:v>0.32070833041427704</c:v>
                </c:pt>
                <c:pt idx="94">
                  <c:v>0.32216213879691252</c:v>
                </c:pt>
                <c:pt idx="95">
                  <c:v>0.32167959587129419</c:v>
                </c:pt>
                <c:pt idx="96">
                  <c:v>0.32586300410611957</c:v>
                </c:pt>
                <c:pt idx="97">
                  <c:v>0.32502967941977046</c:v>
                </c:pt>
                <c:pt idx="98">
                  <c:v>0.32305310231514356</c:v>
                </c:pt>
                <c:pt idx="99">
                  <c:v>0.31584863793311119</c:v>
                </c:pt>
                <c:pt idx="100">
                  <c:v>0.32345155499097106</c:v>
                </c:pt>
                <c:pt idx="101">
                  <c:v>0.32388360165847435</c:v>
                </c:pt>
                <c:pt idx="102">
                  <c:v>0.3322523669979216</c:v>
                </c:pt>
                <c:pt idx="103">
                  <c:v>0.32906255735861445</c:v>
                </c:pt>
                <c:pt idx="104">
                  <c:v>0.32469997666066425</c:v>
                </c:pt>
                <c:pt idx="105">
                  <c:v>0.32014379063649367</c:v>
                </c:pt>
                <c:pt idx="106">
                  <c:v>0.33047581673363668</c:v>
                </c:pt>
                <c:pt idx="107">
                  <c:v>0.33886845587056141</c:v>
                </c:pt>
                <c:pt idx="108">
                  <c:v>0.35639825238145856</c:v>
                </c:pt>
                <c:pt idx="109">
                  <c:v>0.35332582445972061</c:v>
                </c:pt>
                <c:pt idx="110">
                  <c:v>0.36272714702615988</c:v>
                </c:pt>
                <c:pt idx="111">
                  <c:v>0.38335842545077997</c:v>
                </c:pt>
                <c:pt idx="112">
                  <c:v>0.38923297815694285</c:v>
                </c:pt>
                <c:pt idx="113">
                  <c:v>0.39153569125228266</c:v>
                </c:pt>
                <c:pt idx="114">
                  <c:v>0.41358785474709991</c:v>
                </c:pt>
                <c:pt idx="115">
                  <c:v>0.41902278095903361</c:v>
                </c:pt>
                <c:pt idx="116">
                  <c:v>0.42760258607333584</c:v>
                </c:pt>
                <c:pt idx="117">
                  <c:v>0.4365135171096482</c:v>
                </c:pt>
                <c:pt idx="118">
                  <c:v>0.43970858941513202</c:v>
                </c:pt>
                <c:pt idx="119">
                  <c:v>0.44110755984922351</c:v>
                </c:pt>
                <c:pt idx="120">
                  <c:v>0.46159547274066048</c:v>
                </c:pt>
                <c:pt idx="121">
                  <c:v>0.46435257024075083</c:v>
                </c:pt>
                <c:pt idx="122">
                  <c:v>0.47222409947204347</c:v>
                </c:pt>
                <c:pt idx="123">
                  <c:v>0.47558322580871637</c:v>
                </c:pt>
                <c:pt idx="124">
                  <c:v>0.47525195774389056</c:v>
                </c:pt>
                <c:pt idx="125">
                  <c:v>0.48053965543665372</c:v>
                </c:pt>
                <c:pt idx="126">
                  <c:v>0.48487962072774621</c:v>
                </c:pt>
                <c:pt idx="127">
                  <c:v>0.49752249869550819</c:v>
                </c:pt>
                <c:pt idx="128">
                  <c:v>0.50200433137303713</c:v>
                </c:pt>
                <c:pt idx="129">
                  <c:v>0.50874587348506561</c:v>
                </c:pt>
                <c:pt idx="130">
                  <c:v>0.50694729590972709</c:v>
                </c:pt>
                <c:pt idx="131">
                  <c:v>0.51037203507482165</c:v>
                </c:pt>
                <c:pt idx="132">
                  <c:v>0.51617690070247346</c:v>
                </c:pt>
                <c:pt idx="133">
                  <c:v>0.51755814355175511</c:v>
                </c:pt>
                <c:pt idx="134">
                  <c:v>0.52016687619455126</c:v>
                </c:pt>
                <c:pt idx="135">
                  <c:v>0.5235636056611368</c:v>
                </c:pt>
                <c:pt idx="136">
                  <c:v>0.51843750302428604</c:v>
                </c:pt>
                <c:pt idx="137">
                  <c:v>0.51374069628512076</c:v>
                </c:pt>
                <c:pt idx="138">
                  <c:v>0.51543132863642449</c:v>
                </c:pt>
                <c:pt idx="139">
                  <c:v>0.52277002887431667</c:v>
                </c:pt>
                <c:pt idx="140">
                  <c:v>0.51400114653145201</c:v>
                </c:pt>
                <c:pt idx="141">
                  <c:v>0.52482646942105571</c:v>
                </c:pt>
                <c:pt idx="142">
                  <c:v>0.53648634762906722</c:v>
                </c:pt>
                <c:pt idx="143">
                  <c:v>0.53481329009015621</c:v>
                </c:pt>
                <c:pt idx="144">
                  <c:v>0.54130952998472326</c:v>
                </c:pt>
                <c:pt idx="145">
                  <c:v>0.5452241488647912</c:v>
                </c:pt>
                <c:pt idx="146">
                  <c:v>0.54525223003884393</c:v>
                </c:pt>
                <c:pt idx="147">
                  <c:v>0.54450280118206607</c:v>
                </c:pt>
                <c:pt idx="148">
                  <c:v>0.54373491360213411</c:v>
                </c:pt>
                <c:pt idx="149">
                  <c:v>0.5471942392918443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DBGG</c:v>
                </c:pt>
              </c:strCache>
            </c:strRef>
          </c:tx>
          <c:spPr>
            <a:ln w="19050">
              <a:solidFill>
                <a:schemeClr val="accent5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-3.6684395050495248E-2"/>
                  <c:y val="-5.587707044502091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/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4"/>
              <c:layout>
                <c:manualLayout>
                  <c:x val="-2.9806070978527353E-2"/>
                  <c:y val="-9.578926362003595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/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37"/>
              <c:layout>
                <c:manualLayout>
                  <c:x val="-5.5026592575742807E-2"/>
                  <c:y val="-6.385950908002394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/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49"/>
              <c:layout>
                <c:manualLayout>
                  <c:x val="0"/>
                  <c:y val="-5.986828976252245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/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9'!$A$4:$A$153</c:f>
              <c:numCache>
                <c:formatCode>[$-416]mmm/yy;@</c:formatCode>
                <c:ptCount val="150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</c:numCache>
            </c:numRef>
          </c:cat>
          <c:val>
            <c:numRef>
              <c:f>'Gráfico 9'!$C$4:$C$153</c:f>
              <c:numCache>
                <c:formatCode>0.00%</c:formatCode>
                <c:ptCount val="150"/>
                <c:pt idx="0">
                  <c:v>0.55475106141023234</c:v>
                </c:pt>
                <c:pt idx="1">
                  <c:v>0.56157827672643856</c:v>
                </c:pt>
                <c:pt idx="2">
                  <c:v>0.56890959528035812</c:v>
                </c:pt>
                <c:pt idx="3">
                  <c:v>0.57237675491412165</c:v>
                </c:pt>
                <c:pt idx="4">
                  <c:v>0.57172275111763449</c:v>
                </c:pt>
                <c:pt idx="5">
                  <c:v>0.57922378132347241</c:v>
                </c:pt>
                <c:pt idx="6">
                  <c:v>0.58225068610292652</c:v>
                </c:pt>
                <c:pt idx="7">
                  <c:v>0.58331987478091352</c:v>
                </c:pt>
                <c:pt idx="8">
                  <c:v>0.58472555544545357</c:v>
                </c:pt>
                <c:pt idx="9">
                  <c:v>0.57881107670222531</c:v>
                </c:pt>
                <c:pt idx="10">
                  <c:v>0.57464249208558182</c:v>
                </c:pt>
                <c:pt idx="11">
                  <c:v>0.57238369333649131</c:v>
                </c:pt>
                <c:pt idx="12">
                  <c:v>0.56717011145023755</c:v>
                </c:pt>
                <c:pt idx="13">
                  <c:v>0.57511123136433917</c:v>
                </c:pt>
                <c:pt idx="14">
                  <c:v>0.57049341056530822</c:v>
                </c:pt>
                <c:pt idx="15">
                  <c:v>0.57090623118453965</c:v>
                </c:pt>
                <c:pt idx="16">
                  <c:v>0.56529262995491414</c:v>
                </c:pt>
                <c:pt idx="17">
                  <c:v>0.55830671678983401</c:v>
                </c:pt>
                <c:pt idx="18">
                  <c:v>0.55595414577846736</c:v>
                </c:pt>
                <c:pt idx="19">
                  <c:v>0.55458297598712913</c:v>
                </c:pt>
                <c:pt idx="20">
                  <c:v>0.54884170598458992</c:v>
                </c:pt>
                <c:pt idx="21">
                  <c:v>0.54830468812333233</c:v>
                </c:pt>
                <c:pt idx="22">
                  <c:v>0.55058106307849197</c:v>
                </c:pt>
                <c:pt idx="23">
                  <c:v>0.54655738137650389</c:v>
                </c:pt>
                <c:pt idx="24">
                  <c:v>0.55980644584315886</c:v>
                </c:pt>
                <c:pt idx="25">
                  <c:v>0.56861182839146951</c:v>
                </c:pt>
                <c:pt idx="26">
                  <c:v>0.57152889538904716</c:v>
                </c:pt>
                <c:pt idx="27">
                  <c:v>0.57469847040793742</c:v>
                </c:pt>
                <c:pt idx="28">
                  <c:v>0.56786097924169798</c:v>
                </c:pt>
                <c:pt idx="29">
                  <c:v>0.57052422893365839</c:v>
                </c:pt>
                <c:pt idx="30">
                  <c:v>0.58338895241527533</c:v>
                </c:pt>
                <c:pt idx="31">
                  <c:v>0.59732572185693866</c:v>
                </c:pt>
                <c:pt idx="32">
                  <c:v>0.60802408404994357</c:v>
                </c:pt>
                <c:pt idx="33">
                  <c:v>0.60803910310683962</c:v>
                </c:pt>
                <c:pt idx="34">
                  <c:v>0.61050694900432845</c:v>
                </c:pt>
                <c:pt idx="35">
                  <c:v>0.60297116006387308</c:v>
                </c:pt>
                <c:pt idx="36">
                  <c:v>0.59207932273414132</c:v>
                </c:pt>
                <c:pt idx="37">
                  <c:v>0.59772375432509162</c:v>
                </c:pt>
                <c:pt idx="38">
                  <c:v>0.59024059270018114</c:v>
                </c:pt>
                <c:pt idx="39">
                  <c:v>0.56243857604937453</c:v>
                </c:pt>
                <c:pt idx="40">
                  <c:v>0.56059350202767433</c:v>
                </c:pt>
                <c:pt idx="41">
                  <c:v>0.5595976386622229</c:v>
                </c:pt>
                <c:pt idx="42">
                  <c:v>0.55782080772580978</c:v>
                </c:pt>
                <c:pt idx="43">
                  <c:v>0.55537258805254797</c:v>
                </c:pt>
                <c:pt idx="44">
                  <c:v>0.54982979491440231</c:v>
                </c:pt>
                <c:pt idx="45">
                  <c:v>0.54892680981306774</c:v>
                </c:pt>
                <c:pt idx="46">
                  <c:v>0.55056289878389642</c:v>
                </c:pt>
                <c:pt idx="47">
                  <c:v>0.54613339085400492</c:v>
                </c:pt>
                <c:pt idx="48">
                  <c:v>0.51765333582334927</c:v>
                </c:pt>
                <c:pt idx="49">
                  <c:v>0.52385523312107185</c:v>
                </c:pt>
                <c:pt idx="50">
                  <c:v>0.52352862832189395</c:v>
                </c:pt>
                <c:pt idx="51">
                  <c:v>0.52612085260476826</c:v>
                </c:pt>
                <c:pt idx="52">
                  <c:v>0.52620044359657414</c:v>
                </c:pt>
                <c:pt idx="53">
                  <c:v>0.52250406592664633</c:v>
                </c:pt>
                <c:pt idx="54">
                  <c:v>0.52352177560573376</c:v>
                </c:pt>
                <c:pt idx="55">
                  <c:v>0.5249026130777702</c:v>
                </c:pt>
                <c:pt idx="56">
                  <c:v>0.52252440480356088</c:v>
                </c:pt>
                <c:pt idx="57">
                  <c:v>0.5210658983966906</c:v>
                </c:pt>
                <c:pt idx="58">
                  <c:v>0.51691347811413213</c:v>
                </c:pt>
                <c:pt idx="59">
                  <c:v>0.51748314561756736</c:v>
                </c:pt>
                <c:pt idx="60">
                  <c:v>0.512661763786456</c:v>
                </c:pt>
                <c:pt idx="61">
                  <c:v>0.51851877854137707</c:v>
                </c:pt>
                <c:pt idx="62">
                  <c:v>0.52274014219747289</c:v>
                </c:pt>
                <c:pt idx="63">
                  <c:v>0.52717682633249607</c:v>
                </c:pt>
                <c:pt idx="64">
                  <c:v>0.53198320418718648</c:v>
                </c:pt>
                <c:pt idx="65">
                  <c:v>0.53228657047934258</c:v>
                </c:pt>
                <c:pt idx="66">
                  <c:v>0.53419855153221252</c:v>
                </c:pt>
                <c:pt idx="67">
                  <c:v>0.53594249191112431</c:v>
                </c:pt>
                <c:pt idx="68">
                  <c:v>0.53330351178842517</c:v>
                </c:pt>
                <c:pt idx="69">
                  <c:v>0.5405003132499383</c:v>
                </c:pt>
                <c:pt idx="70">
                  <c:v>0.54555457020396769</c:v>
                </c:pt>
                <c:pt idx="71">
                  <c:v>0.54690634813865702</c:v>
                </c:pt>
                <c:pt idx="72">
                  <c:v>0.53667189110830182</c:v>
                </c:pt>
                <c:pt idx="73">
                  <c:v>0.5396105159600002</c:v>
                </c:pt>
                <c:pt idx="74">
                  <c:v>0.53996511471744457</c:v>
                </c:pt>
                <c:pt idx="75">
                  <c:v>0.54054355651322417</c:v>
                </c:pt>
                <c:pt idx="76">
                  <c:v>0.5382122156855953</c:v>
                </c:pt>
                <c:pt idx="77">
                  <c:v>0.53973882162735143</c:v>
                </c:pt>
                <c:pt idx="78">
                  <c:v>0.53606791112101793</c:v>
                </c:pt>
                <c:pt idx="79">
                  <c:v>0.53693156159009459</c:v>
                </c:pt>
                <c:pt idx="80">
                  <c:v>0.53445715379345227</c:v>
                </c:pt>
                <c:pt idx="81">
                  <c:v>0.52945493523367704</c:v>
                </c:pt>
                <c:pt idx="82">
                  <c:v>0.53090185416238034</c:v>
                </c:pt>
                <c:pt idx="83">
                  <c:v>0.52723620055821596</c:v>
                </c:pt>
                <c:pt idx="84">
                  <c:v>0.51541505601347037</c:v>
                </c:pt>
                <c:pt idx="85">
                  <c:v>0.52618380925118158</c:v>
                </c:pt>
                <c:pt idx="86">
                  <c:v>0.51829392961608045</c:v>
                </c:pt>
                <c:pt idx="87">
                  <c:v>0.5178580348140468</c:v>
                </c:pt>
                <c:pt idx="88">
                  <c:v>0.51971175009638726</c:v>
                </c:pt>
                <c:pt idx="89">
                  <c:v>0.52141332317827316</c:v>
                </c:pt>
                <c:pt idx="90">
                  <c:v>0.52749784695521107</c:v>
                </c:pt>
                <c:pt idx="91">
                  <c:v>0.5320965941422291</c:v>
                </c:pt>
                <c:pt idx="92">
                  <c:v>0.53825563980743885</c:v>
                </c:pt>
                <c:pt idx="93">
                  <c:v>0.5510785024844006</c:v>
                </c:pt>
                <c:pt idx="94">
                  <c:v>0.55417419246726707</c:v>
                </c:pt>
                <c:pt idx="95">
                  <c:v>0.55985507994528638</c:v>
                </c:pt>
                <c:pt idx="96">
                  <c:v>0.56280930979222388</c:v>
                </c:pt>
                <c:pt idx="97">
                  <c:v>0.57165715897603653</c:v>
                </c:pt>
                <c:pt idx="98">
                  <c:v>0.58290114129175918</c:v>
                </c:pt>
                <c:pt idx="99">
                  <c:v>0.59492916971217813</c:v>
                </c:pt>
                <c:pt idx="100">
                  <c:v>0.5911173710569102</c:v>
                </c:pt>
                <c:pt idx="101">
                  <c:v>0.60206441537231448</c:v>
                </c:pt>
                <c:pt idx="102">
                  <c:v>0.60742932834402263</c:v>
                </c:pt>
                <c:pt idx="103">
                  <c:v>0.62157490814198912</c:v>
                </c:pt>
                <c:pt idx="104">
                  <c:v>0.62985370192500278</c:v>
                </c:pt>
                <c:pt idx="105">
                  <c:v>0.63642675385403313</c:v>
                </c:pt>
                <c:pt idx="106">
                  <c:v>0.63898871485849373</c:v>
                </c:pt>
                <c:pt idx="107">
                  <c:v>0.64258182310253364</c:v>
                </c:pt>
                <c:pt idx="108">
                  <c:v>0.65504712939279741</c:v>
                </c:pt>
                <c:pt idx="109">
                  <c:v>0.66500834452945679</c:v>
                </c:pt>
                <c:pt idx="110">
                  <c:v>0.66636287655975612</c:v>
                </c:pt>
                <c:pt idx="111">
                  <c:v>0.66337932859688065</c:v>
                </c:pt>
                <c:pt idx="112">
                  <c:v>0.66715489646776249</c:v>
                </c:pt>
                <c:pt idx="113">
                  <c:v>0.67702812054340566</c:v>
                </c:pt>
                <c:pt idx="114">
                  <c:v>0.6753604498795085</c:v>
                </c:pt>
                <c:pt idx="115">
                  <c:v>0.68656502462504887</c:v>
                </c:pt>
                <c:pt idx="116">
                  <c:v>0.6925143246082659</c:v>
                </c:pt>
                <c:pt idx="117">
                  <c:v>0.70002418778171149</c:v>
                </c:pt>
                <c:pt idx="118">
                  <c:v>0.69930364813426438</c:v>
                </c:pt>
                <c:pt idx="119">
                  <c:v>0.71024939399805642</c:v>
                </c:pt>
                <c:pt idx="120">
                  <c:v>0.69863462180864788</c:v>
                </c:pt>
                <c:pt idx="121">
                  <c:v>0.69775207330941302</c:v>
                </c:pt>
                <c:pt idx="122">
                  <c:v>0.70332326024408132</c:v>
                </c:pt>
                <c:pt idx="123">
                  <c:v>0.71275787044228822</c:v>
                </c:pt>
                <c:pt idx="124">
                  <c:v>0.71447444779266567</c:v>
                </c:pt>
                <c:pt idx="125">
                  <c:v>0.72406108564786109</c:v>
                </c:pt>
                <c:pt idx="126">
                  <c:v>0.72813897872753897</c:v>
                </c:pt>
                <c:pt idx="127">
                  <c:v>0.73278550357314853</c:v>
                </c:pt>
                <c:pt idx="128">
                  <c:v>0.73760147703701373</c:v>
                </c:pt>
                <c:pt idx="129">
                  <c:v>0.73878489224846444</c:v>
                </c:pt>
                <c:pt idx="130">
                  <c:v>0.7434192883765478</c:v>
                </c:pt>
                <c:pt idx="131">
                  <c:v>0.74293519736290003</c:v>
                </c:pt>
                <c:pt idx="132">
                  <c:v>0.74073773444549429</c:v>
                </c:pt>
                <c:pt idx="133">
                  <c:v>0.74502359474786095</c:v>
                </c:pt>
                <c:pt idx="134">
                  <c:v>0.75137508853328927</c:v>
                </c:pt>
                <c:pt idx="135">
                  <c:v>0.7535430746581494</c:v>
                </c:pt>
                <c:pt idx="136">
                  <c:v>0.75864842690331802</c:v>
                </c:pt>
                <c:pt idx="137">
                  <c:v>0.77184965799142491</c:v>
                </c:pt>
                <c:pt idx="138">
                  <c:v>0.77380497063250142</c:v>
                </c:pt>
                <c:pt idx="139">
                  <c:v>0.7738985604414067</c:v>
                </c:pt>
                <c:pt idx="140">
                  <c:v>0.77625256797165887</c:v>
                </c:pt>
                <c:pt idx="141">
                  <c:v>0.77707324967057056</c:v>
                </c:pt>
                <c:pt idx="142">
                  <c:v>0.77050669908712832</c:v>
                </c:pt>
                <c:pt idx="143">
                  <c:v>0.77544049715240382</c:v>
                </c:pt>
                <c:pt idx="144">
                  <c:v>0.77215905154190589</c:v>
                </c:pt>
                <c:pt idx="145">
                  <c:v>0.77438658115631542</c:v>
                </c:pt>
                <c:pt idx="146">
                  <c:v>0.77535173664175172</c:v>
                </c:pt>
                <c:pt idx="147">
                  <c:v>0.78749675050350898</c:v>
                </c:pt>
                <c:pt idx="148">
                  <c:v>0.7903743785680355</c:v>
                </c:pt>
                <c:pt idx="149">
                  <c:v>0.78679498245177937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9'!$D$3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37"/>
              <c:layout>
                <c:manualLayout>
                  <c:x val="-5.4707584771089848E-2"/>
                  <c:y val="6.37859133435491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49"/>
              <c:layout>
                <c:manualLayout>
                  <c:x val="-2.6117244592619164E-3"/>
                  <c:y val="4.38299469021910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9'!$A$4:$A$153</c:f>
              <c:numCache>
                <c:formatCode>[$-416]mmm/yy;@</c:formatCode>
                <c:ptCount val="150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</c:numCache>
            </c:numRef>
          </c:cat>
          <c:val>
            <c:numRef>
              <c:f>'Gráfico 9'!$D$4:$D$153</c:f>
              <c:numCache>
                <c:formatCode>0.00%</c:formatCode>
                <c:ptCount val="150"/>
                <c:pt idx="0">
                  <c:v>0.44560044371851826</c:v>
                </c:pt>
                <c:pt idx="1">
                  <c:v>0.43775233256453366</c:v>
                </c:pt>
                <c:pt idx="2">
                  <c:v>0.44647052495320116</c:v>
                </c:pt>
                <c:pt idx="3">
                  <c:v>0.45065949252334564</c:v>
                </c:pt>
                <c:pt idx="4">
                  <c:v>0.44843614375761071</c:v>
                </c:pt>
                <c:pt idx="5">
                  <c:v>0.4518745915046945</c:v>
                </c:pt>
                <c:pt idx="6">
                  <c:v>0.4567324144404265</c:v>
                </c:pt>
                <c:pt idx="7">
                  <c:v>0.42969099700935287</c:v>
                </c:pt>
                <c:pt idx="8">
                  <c:v>0.43158706533678576</c:v>
                </c:pt>
                <c:pt idx="9">
                  <c:v>0.43133363135363945</c:v>
                </c:pt>
                <c:pt idx="10">
                  <c:v>0.42656407657415263</c:v>
                </c:pt>
                <c:pt idx="11">
                  <c:v>0.43094165786169802</c:v>
                </c:pt>
                <c:pt idx="12">
                  <c:v>0.42901284149611124</c:v>
                </c:pt>
                <c:pt idx="13">
                  <c:v>0.41469690355139815</c:v>
                </c:pt>
                <c:pt idx="14">
                  <c:v>0.42204805011624491</c:v>
                </c:pt>
                <c:pt idx="15">
                  <c:v>0.41804672971547352</c:v>
                </c:pt>
                <c:pt idx="16">
                  <c:v>0.40206182379709227</c:v>
                </c:pt>
                <c:pt idx="17">
                  <c:v>0.4048933676419284</c:v>
                </c:pt>
                <c:pt idx="18">
                  <c:v>0.40164585454920787</c:v>
                </c:pt>
                <c:pt idx="19">
                  <c:v>0.37688615374636952</c:v>
                </c:pt>
                <c:pt idx="20">
                  <c:v>0.37804852437060693</c:v>
                </c:pt>
                <c:pt idx="21">
                  <c:v>0.37310782937647441</c:v>
                </c:pt>
                <c:pt idx="22">
                  <c:v>0.37291747581485341</c:v>
                </c:pt>
                <c:pt idx="23">
                  <c:v>0.37512075050498395</c:v>
                </c:pt>
                <c:pt idx="24">
                  <c:v>0.3777856603888558</c:v>
                </c:pt>
                <c:pt idx="25">
                  <c:v>0.36273684000210343</c:v>
                </c:pt>
                <c:pt idx="26">
                  <c:v>0.36985998227187877</c:v>
                </c:pt>
                <c:pt idx="27">
                  <c:v>0.37389238713224221</c:v>
                </c:pt>
                <c:pt idx="28">
                  <c:v>0.37036876646600786</c:v>
                </c:pt>
                <c:pt idx="29">
                  <c:v>0.37140450229901956</c:v>
                </c:pt>
                <c:pt idx="30">
                  <c:v>0.3834485842212168</c:v>
                </c:pt>
                <c:pt idx="31">
                  <c:v>0.39076831021954544</c:v>
                </c:pt>
                <c:pt idx="32">
                  <c:v>0.40343612203860074</c:v>
                </c:pt>
                <c:pt idx="33">
                  <c:v>0.39445010040200545</c:v>
                </c:pt>
                <c:pt idx="34">
                  <c:v>0.38521507329926652</c:v>
                </c:pt>
                <c:pt idx="35">
                  <c:v>0.38628514857391322</c:v>
                </c:pt>
                <c:pt idx="36">
                  <c:v>0.38161477925606108</c:v>
                </c:pt>
                <c:pt idx="37">
                  <c:v>0.36204604924709566</c:v>
                </c:pt>
                <c:pt idx="38">
                  <c:v>0.36877585255395606</c:v>
                </c:pt>
                <c:pt idx="39">
                  <c:v>0.36351425510278823</c:v>
                </c:pt>
                <c:pt idx="40">
                  <c:v>0.38326514362507524</c:v>
                </c:pt>
                <c:pt idx="41">
                  <c:v>0.38353612527584985</c:v>
                </c:pt>
                <c:pt idx="42">
                  <c:v>0.37550451028070664</c:v>
                </c:pt>
                <c:pt idx="43">
                  <c:v>0.36829485066820639</c:v>
                </c:pt>
                <c:pt idx="44">
                  <c:v>0.3655123184421496</c:v>
                </c:pt>
                <c:pt idx="45">
                  <c:v>0.36264043556479186</c:v>
                </c:pt>
                <c:pt idx="46">
                  <c:v>0.36321059159108848</c:v>
                </c:pt>
                <c:pt idx="47">
                  <c:v>0.36401489316741864</c:v>
                </c:pt>
                <c:pt idx="48">
                  <c:v>0.36097115826478926</c:v>
                </c:pt>
                <c:pt idx="49">
                  <c:v>0.33983564184967352</c:v>
                </c:pt>
                <c:pt idx="50">
                  <c:v>0.34681530550620204</c:v>
                </c:pt>
                <c:pt idx="51">
                  <c:v>0.34952300325898117</c:v>
                </c:pt>
                <c:pt idx="52">
                  <c:v>0.35522602355198502</c:v>
                </c:pt>
                <c:pt idx="53">
                  <c:v>0.35307526226303693</c:v>
                </c:pt>
                <c:pt idx="54">
                  <c:v>0.36382795437919474</c:v>
                </c:pt>
                <c:pt idx="55">
                  <c:v>0.34399285573512861</c:v>
                </c:pt>
                <c:pt idx="56">
                  <c:v>0.34724896727290722</c:v>
                </c:pt>
                <c:pt idx="57">
                  <c:v>0.3529513363493515</c:v>
                </c:pt>
                <c:pt idx="58">
                  <c:v>0.35164912833370598</c:v>
                </c:pt>
                <c:pt idx="59">
                  <c:v>0.35332079073520867</c:v>
                </c:pt>
                <c:pt idx="60">
                  <c:v>0.35664970272926327</c:v>
                </c:pt>
                <c:pt idx="61">
                  <c:v>0.33908824908222468</c:v>
                </c:pt>
                <c:pt idx="62">
                  <c:v>0.34342824288130575</c:v>
                </c:pt>
                <c:pt idx="63">
                  <c:v>0.3421209762701844</c:v>
                </c:pt>
                <c:pt idx="64">
                  <c:v>0.34248154235718742</c:v>
                </c:pt>
                <c:pt idx="65">
                  <c:v>0.34745709061903585</c:v>
                </c:pt>
                <c:pt idx="66">
                  <c:v>0.35456524479546236</c:v>
                </c:pt>
                <c:pt idx="67">
                  <c:v>0.33086859546000108</c:v>
                </c:pt>
                <c:pt idx="68">
                  <c:v>0.32535873270524801</c:v>
                </c:pt>
                <c:pt idx="69">
                  <c:v>0.33042213913936891</c:v>
                </c:pt>
                <c:pt idx="70">
                  <c:v>0.33404524514327621</c:v>
                </c:pt>
                <c:pt idx="71">
                  <c:v>0.33466454958148101</c:v>
                </c:pt>
                <c:pt idx="72">
                  <c:v>0.34094762301212916</c:v>
                </c:pt>
                <c:pt idx="73">
                  <c:v>0.32053004871364893</c:v>
                </c:pt>
                <c:pt idx="74">
                  <c:v>0.32335207798699428</c:v>
                </c:pt>
                <c:pt idx="75">
                  <c:v>0.31820069365311171</c:v>
                </c:pt>
                <c:pt idx="76">
                  <c:v>0.31395112632935218</c:v>
                </c:pt>
                <c:pt idx="77">
                  <c:v>0.30937332470031093</c:v>
                </c:pt>
                <c:pt idx="78">
                  <c:v>0.31413133162961004</c:v>
                </c:pt>
                <c:pt idx="79">
                  <c:v>0.30297926719700613</c:v>
                </c:pt>
                <c:pt idx="80">
                  <c:v>0.30420045856445838</c:v>
                </c:pt>
                <c:pt idx="81">
                  <c:v>0.29829606272078996</c:v>
                </c:pt>
                <c:pt idx="82">
                  <c:v>0.3025763075072529</c:v>
                </c:pt>
                <c:pt idx="83">
                  <c:v>0.30838018555849545</c:v>
                </c:pt>
                <c:pt idx="84">
                  <c:v>0.31539508705402763</c:v>
                </c:pt>
                <c:pt idx="85">
                  <c:v>0.29619548483781971</c:v>
                </c:pt>
                <c:pt idx="86">
                  <c:v>0.29591744974276829</c:v>
                </c:pt>
                <c:pt idx="87">
                  <c:v>0.29323150636150891</c:v>
                </c:pt>
                <c:pt idx="88">
                  <c:v>0.28429506140047633</c:v>
                </c:pt>
                <c:pt idx="89">
                  <c:v>0.29438633266652919</c:v>
                </c:pt>
                <c:pt idx="90">
                  <c:v>0.30546857916882991</c:v>
                </c:pt>
                <c:pt idx="91">
                  <c:v>0.29756149646325541</c:v>
                </c:pt>
                <c:pt idx="92">
                  <c:v>0.29370110943417782</c:v>
                </c:pt>
                <c:pt idx="93">
                  <c:v>0.29025740363339586</c:v>
                </c:pt>
                <c:pt idx="94">
                  <c:v>0.28076557239537508</c:v>
                </c:pt>
                <c:pt idx="95">
                  <c:v>0.28717580716170266</c:v>
                </c:pt>
                <c:pt idx="96">
                  <c:v>0.30271011413200294</c:v>
                </c:pt>
                <c:pt idx="97">
                  <c:v>0.28865154425548484</c:v>
                </c:pt>
                <c:pt idx="98">
                  <c:v>0.2986910530525656</c:v>
                </c:pt>
                <c:pt idx="99">
                  <c:v>0.31108466961530395</c:v>
                </c:pt>
                <c:pt idx="100">
                  <c:v>0.31136396442705094</c:v>
                </c:pt>
                <c:pt idx="101">
                  <c:v>0.31630572046989747</c:v>
                </c:pt>
                <c:pt idx="102">
                  <c:v>0.32955925299556915</c:v>
                </c:pt>
                <c:pt idx="103">
                  <c:v>0.33175767922011529</c:v>
                </c:pt>
                <c:pt idx="104">
                  <c:v>0.34300340339570679</c:v>
                </c:pt>
                <c:pt idx="105">
                  <c:v>0.34914681519170637</c:v>
                </c:pt>
                <c:pt idx="106">
                  <c:v>0.33570516366808467</c:v>
                </c:pt>
                <c:pt idx="107">
                  <c:v>0.34349411386095619</c:v>
                </c:pt>
                <c:pt idx="108">
                  <c:v>0.35670912713137282</c:v>
                </c:pt>
                <c:pt idx="109">
                  <c:v>0.34946541306329254</c:v>
                </c:pt>
                <c:pt idx="110">
                  <c:v>0.36245500316229246</c:v>
                </c:pt>
                <c:pt idx="111">
                  <c:v>0.3763913836297777</c:v>
                </c:pt>
                <c:pt idx="112">
                  <c:v>0.36081074081032555</c:v>
                </c:pt>
                <c:pt idx="113">
                  <c:v>0.37360553705551375</c:v>
                </c:pt>
                <c:pt idx="114">
                  <c:v>0.38479538450909184</c:v>
                </c:pt>
                <c:pt idx="115">
                  <c:v>0.38195665468551404</c:v>
                </c:pt>
                <c:pt idx="116">
                  <c:v>0.38242422169474094</c:v>
                </c:pt>
                <c:pt idx="117">
                  <c:v>0.39771399006903041</c:v>
                </c:pt>
                <c:pt idx="118">
                  <c:v>0.39620608930817647</c:v>
                </c:pt>
                <c:pt idx="119">
                  <c:v>0.40394148478686881</c:v>
                </c:pt>
                <c:pt idx="120">
                  <c:v>0.40535382255725788</c:v>
                </c:pt>
                <c:pt idx="121">
                  <c:v>0.39606718727719581</c:v>
                </c:pt>
                <c:pt idx="122">
                  <c:v>0.40822494006015297</c:v>
                </c:pt>
                <c:pt idx="123">
                  <c:v>0.42138079670769796</c:v>
                </c:pt>
                <c:pt idx="124">
                  <c:v>0.41944229459817378</c:v>
                </c:pt>
                <c:pt idx="125">
                  <c:v>0.41959963684104484</c:v>
                </c:pt>
                <c:pt idx="126">
                  <c:v>0.43503501564247238</c:v>
                </c:pt>
                <c:pt idx="127">
                  <c:v>0.43153549489516685</c:v>
                </c:pt>
                <c:pt idx="128">
                  <c:v>0.43976009786918552</c:v>
                </c:pt>
                <c:pt idx="129">
                  <c:v>0.44261108474343591</c:v>
                </c:pt>
                <c:pt idx="130">
                  <c:v>0.43996101398765253</c:v>
                </c:pt>
                <c:pt idx="131">
                  <c:v>0.44700618953580068</c:v>
                </c:pt>
                <c:pt idx="132">
                  <c:v>0.45722084526368273</c:v>
                </c:pt>
                <c:pt idx="133">
                  <c:v>0.44902098490269649</c:v>
                </c:pt>
                <c:pt idx="134">
                  <c:v>0.45522423644706078</c:v>
                </c:pt>
                <c:pt idx="135">
                  <c:v>0.46362483972669855</c:v>
                </c:pt>
                <c:pt idx="136">
                  <c:v>0.46143066916283859</c:v>
                </c:pt>
                <c:pt idx="137">
                  <c:v>0.46914747720862093</c:v>
                </c:pt>
                <c:pt idx="138">
                  <c:v>0.47195225841767618</c:v>
                </c:pt>
                <c:pt idx="139">
                  <c:v>0.46675513789369488</c:v>
                </c:pt>
                <c:pt idx="140">
                  <c:v>0.47171587185638425</c:v>
                </c:pt>
                <c:pt idx="141">
                  <c:v>0.4713046302980563</c:v>
                </c:pt>
                <c:pt idx="142">
                  <c:v>0.46623075852523255</c:v>
                </c:pt>
                <c:pt idx="143">
                  <c:v>0.47362490016054026</c:v>
                </c:pt>
                <c:pt idx="144">
                  <c:v>0.48067844816501742</c:v>
                </c:pt>
                <c:pt idx="145">
                  <c:v>0.46858484858864197</c:v>
                </c:pt>
                <c:pt idx="146">
                  <c:v>0.47268303188237965</c:v>
                </c:pt>
                <c:pt idx="147">
                  <c:v>0.47602829670622221</c:v>
                </c:pt>
                <c:pt idx="148">
                  <c:v>0.46718388152019147</c:v>
                </c:pt>
                <c:pt idx="149">
                  <c:v>0.46519254469947868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9'!$E$3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855493813119E-3"/>
                  <c:y val="-8.78068249850330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-9.1710987626238E-3"/>
                  <c:y val="-5.98682897625225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37"/>
              <c:layout>
                <c:manualLayout>
                  <c:x val="-5.3750548221245607E-2"/>
                  <c:y val="5.90773918646526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49"/>
              <c:layout>
                <c:manualLayout>
                  <c:x val="0"/>
                  <c:y val="6.62322781558118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9'!$A$4:$A$153</c:f>
              <c:numCache>
                <c:formatCode>[$-416]mmm/yy;@</c:formatCode>
                <c:ptCount val="150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</c:numCache>
            </c:numRef>
          </c:cat>
          <c:val>
            <c:numRef>
              <c:f>'Gráfico 9'!$E$4:$E$153</c:f>
              <c:numCache>
                <c:formatCode>0.00%</c:formatCode>
                <c:ptCount val="150"/>
                <c:pt idx="0">
                  <c:v>3.2109874230957833E-2</c:v>
                </c:pt>
                <c:pt idx="1">
                  <c:v>4.8191781398995569E-2</c:v>
                </c:pt>
                <c:pt idx="2">
                  <c:v>4.7852953916536552E-2</c:v>
                </c:pt>
                <c:pt idx="3">
                  <c:v>5.043290966019378E-2</c:v>
                </c:pt>
                <c:pt idx="4">
                  <c:v>5.3857641784148126E-2</c:v>
                </c:pt>
                <c:pt idx="5">
                  <c:v>6.2038854511542396E-2</c:v>
                </c:pt>
                <c:pt idx="6">
                  <c:v>6.0948952302489909E-2</c:v>
                </c:pt>
                <c:pt idx="7">
                  <c:v>8.098214851159817E-2</c:v>
                </c:pt>
                <c:pt idx="8">
                  <c:v>7.8106235369590826E-2</c:v>
                </c:pt>
                <c:pt idx="9">
                  <c:v>7.4297986609857342E-2</c:v>
                </c:pt>
                <c:pt idx="10">
                  <c:v>7.9050285523389802E-2</c:v>
                </c:pt>
                <c:pt idx="11">
                  <c:v>7.2027219839460491E-2</c:v>
                </c:pt>
                <c:pt idx="12">
                  <c:v>6.8896356975341466E-2</c:v>
                </c:pt>
                <c:pt idx="13">
                  <c:v>9.1078314185429499E-2</c:v>
                </c:pt>
                <c:pt idx="14">
                  <c:v>7.9770978928642544E-2</c:v>
                </c:pt>
                <c:pt idx="15">
                  <c:v>8.1159838143001373E-2</c:v>
                </c:pt>
                <c:pt idx="16">
                  <c:v>9.474963180243122E-2</c:v>
                </c:pt>
                <c:pt idx="17">
                  <c:v>8.6210266095640364E-2</c:v>
                </c:pt>
                <c:pt idx="18">
                  <c:v>8.8298394204620045E-2</c:v>
                </c:pt>
                <c:pt idx="19">
                  <c:v>0.10966929002098723</c:v>
                </c:pt>
                <c:pt idx="20">
                  <c:v>0.10130522596648235</c:v>
                </c:pt>
                <c:pt idx="21">
                  <c:v>0.10125695702737553</c:v>
                </c:pt>
                <c:pt idx="22">
                  <c:v>0.10516695485343824</c:v>
                </c:pt>
                <c:pt idx="23">
                  <c:v>9.5436707908000948E-2</c:v>
                </c:pt>
                <c:pt idx="24">
                  <c:v>0.10455816605898818</c:v>
                </c:pt>
                <c:pt idx="25">
                  <c:v>0.1300822002991365</c:v>
                </c:pt>
                <c:pt idx="26">
                  <c:v>0.12480490429573333</c:v>
                </c:pt>
                <c:pt idx="27">
                  <c:v>0.12557163271259023</c:v>
                </c:pt>
                <c:pt idx="28">
                  <c:v>0.12520394581815214</c:v>
                </c:pt>
                <c:pt idx="29">
                  <c:v>0.12906947401159999</c:v>
                </c:pt>
                <c:pt idx="30">
                  <c:v>0.12896594296273606</c:v>
                </c:pt>
                <c:pt idx="31">
                  <c:v>0.13622397196726138</c:v>
                </c:pt>
                <c:pt idx="32">
                  <c:v>0.13188261194069989</c:v>
                </c:pt>
                <c:pt idx="33">
                  <c:v>0.1411713650697034</c:v>
                </c:pt>
                <c:pt idx="34">
                  <c:v>0.15160598382408277</c:v>
                </c:pt>
                <c:pt idx="35">
                  <c:v>0.14254433365358563</c:v>
                </c:pt>
                <c:pt idx="36">
                  <c:v>0.13642493896168867</c:v>
                </c:pt>
                <c:pt idx="37">
                  <c:v>0.15887882264159803</c:v>
                </c:pt>
                <c:pt idx="38">
                  <c:v>0.1460447166329564</c:v>
                </c:pt>
                <c:pt idx="39">
                  <c:v>0.12464029828258322</c:v>
                </c:pt>
                <c:pt idx="40">
                  <c:v>0.10315042376809899</c:v>
                </c:pt>
                <c:pt idx="41">
                  <c:v>9.9587790995189704E-2</c:v>
                </c:pt>
                <c:pt idx="42">
                  <c:v>0.10500961810912593</c:v>
                </c:pt>
                <c:pt idx="43">
                  <c:v>0.11060996694167169</c:v>
                </c:pt>
                <c:pt idx="44">
                  <c:v>0.10559339978306931</c:v>
                </c:pt>
                <c:pt idx="45">
                  <c:v>0.10840150781349692</c:v>
                </c:pt>
                <c:pt idx="46">
                  <c:v>0.11014396288778115</c:v>
                </c:pt>
                <c:pt idx="47">
                  <c:v>0.10550561563672523</c:v>
                </c:pt>
                <c:pt idx="48">
                  <c:v>7.4286484265852312E-2</c:v>
                </c:pt>
                <c:pt idx="49">
                  <c:v>0.1030283515182049</c:v>
                </c:pt>
                <c:pt idx="50">
                  <c:v>9.7672778999158827E-2</c:v>
                </c:pt>
                <c:pt idx="51">
                  <c:v>9.8374119407676208E-2</c:v>
                </c:pt>
                <c:pt idx="52">
                  <c:v>9.3398231829211587E-2</c:v>
                </c:pt>
                <c:pt idx="53">
                  <c:v>9.2080851738611399E-2</c:v>
                </c:pt>
                <c:pt idx="54">
                  <c:v>8.4313526540196845E-2</c:v>
                </c:pt>
                <c:pt idx="55">
                  <c:v>0.10611506527646197</c:v>
                </c:pt>
                <c:pt idx="56">
                  <c:v>9.9549382460680361E-2</c:v>
                </c:pt>
                <c:pt idx="57">
                  <c:v>9.0456413592752472E-2</c:v>
                </c:pt>
                <c:pt idx="58">
                  <c:v>9.0366616803280925E-2</c:v>
                </c:pt>
                <c:pt idx="59">
                  <c:v>8.7326846897161248E-2</c:v>
                </c:pt>
                <c:pt idx="60">
                  <c:v>7.811889603202371E-2</c:v>
                </c:pt>
                <c:pt idx="61">
                  <c:v>0.10301708456206639</c:v>
                </c:pt>
                <c:pt idx="62">
                  <c:v>0.10292934318392198</c:v>
                </c:pt>
                <c:pt idx="63">
                  <c:v>0.10689042831692928</c:v>
                </c:pt>
                <c:pt idx="64">
                  <c:v>0.1098229667433662</c:v>
                </c:pt>
                <c:pt idx="65">
                  <c:v>0.10281480965204728</c:v>
                </c:pt>
                <c:pt idx="66">
                  <c:v>9.6831836658585552E-2</c:v>
                </c:pt>
                <c:pt idx="67">
                  <c:v>0.12182640215353403</c:v>
                </c:pt>
                <c:pt idx="68">
                  <c:v>0.12499578436257566</c:v>
                </c:pt>
                <c:pt idx="69">
                  <c:v>0.12677540116183555</c:v>
                </c:pt>
                <c:pt idx="70">
                  <c:v>0.12761225414176042</c:v>
                </c:pt>
                <c:pt idx="71">
                  <c:v>0.12724998568296733</c:v>
                </c:pt>
                <c:pt idx="72">
                  <c:v>0.10883094078802262</c:v>
                </c:pt>
                <c:pt idx="73">
                  <c:v>0.13311273088228498</c:v>
                </c:pt>
                <c:pt idx="74">
                  <c:v>0.13027367509831689</c:v>
                </c:pt>
                <c:pt idx="75">
                  <c:v>0.13574109236585052</c:v>
                </c:pt>
                <c:pt idx="76">
                  <c:v>0.13833065908203651</c:v>
                </c:pt>
                <c:pt idx="77">
                  <c:v>0.14219636378521522</c:v>
                </c:pt>
                <c:pt idx="78">
                  <c:v>0.13131085106782367</c:v>
                </c:pt>
                <c:pt idx="79">
                  <c:v>0.14012248530394228</c:v>
                </c:pt>
                <c:pt idx="80">
                  <c:v>0.13251558987106921</c:v>
                </c:pt>
                <c:pt idx="81">
                  <c:v>0.13131498925486965</c:v>
                </c:pt>
                <c:pt idx="82">
                  <c:v>0.12934451013276707</c:v>
                </c:pt>
                <c:pt idx="83">
                  <c:v>0.1184962285597308</c:v>
                </c:pt>
                <c:pt idx="84">
                  <c:v>9.9169422300676685E-2</c:v>
                </c:pt>
                <c:pt idx="85">
                  <c:v>0.12709800980750979</c:v>
                </c:pt>
                <c:pt idx="86">
                  <c:v>0.11909149134716161</c:v>
                </c:pt>
                <c:pt idx="87">
                  <c:v>0.1188852161922383</c:v>
                </c:pt>
                <c:pt idx="88">
                  <c:v>0.12830293015693922</c:v>
                </c:pt>
                <c:pt idx="89">
                  <c:v>0.12000055467727119</c:v>
                </c:pt>
                <c:pt idx="90">
                  <c:v>0.11387781643787626</c:v>
                </c:pt>
                <c:pt idx="91">
                  <c:v>0.12582236704595018</c:v>
                </c:pt>
                <c:pt idx="92">
                  <c:v>0.13336707062416706</c:v>
                </c:pt>
                <c:pt idx="93">
                  <c:v>0.14503747457377741</c:v>
                </c:pt>
                <c:pt idx="94">
                  <c:v>0.15524822410208378</c:v>
                </c:pt>
                <c:pt idx="95">
                  <c:v>0.15219104915402445</c:v>
                </c:pt>
                <c:pt idx="96">
                  <c:v>0.14000160505829698</c:v>
                </c:pt>
                <c:pt idx="97">
                  <c:v>0.15838038191672132</c:v>
                </c:pt>
                <c:pt idx="98">
                  <c:v>0.15469345948318525</c:v>
                </c:pt>
                <c:pt idx="99">
                  <c:v>0.14810950546059706</c:v>
                </c:pt>
                <c:pt idx="100">
                  <c:v>0.14483662558308802</c:v>
                </c:pt>
                <c:pt idx="101">
                  <c:v>0.14795383447624272</c:v>
                </c:pt>
                <c:pt idx="102">
                  <c:v>0.14111770958556852</c:v>
                </c:pt>
                <c:pt idx="103">
                  <c:v>0.15220317563920316</c:v>
                </c:pt>
                <c:pt idx="104">
                  <c:v>0.14627222658520314</c:v>
                </c:pt>
                <c:pt idx="105">
                  <c:v>0.14349650439230771</c:v>
                </c:pt>
                <c:pt idx="106">
                  <c:v>0.16200864832697076</c:v>
                </c:pt>
                <c:pt idx="107">
                  <c:v>0.15457294448142553</c:v>
                </c:pt>
                <c:pt idx="108">
                  <c:v>0.15232025360976811</c:v>
                </c:pt>
                <c:pt idx="109">
                  <c:v>0.17110449961387386</c:v>
                </c:pt>
                <c:pt idx="110">
                  <c:v>0.16250112846194986</c:v>
                </c:pt>
                <c:pt idx="111">
                  <c:v>0.15097623210090824</c:v>
                </c:pt>
                <c:pt idx="112">
                  <c:v>0.17074384126042369</c:v>
                </c:pt>
                <c:pt idx="113">
                  <c:v>0.16786945594348965</c:v>
                </c:pt>
                <c:pt idx="114">
                  <c:v>0.15813998366102319</c:v>
                </c:pt>
                <c:pt idx="115">
                  <c:v>0.17292296810307953</c:v>
                </c:pt>
                <c:pt idx="116">
                  <c:v>0.18054665463361705</c:v>
                </c:pt>
                <c:pt idx="117">
                  <c:v>0.17397920432433073</c:v>
                </c:pt>
                <c:pt idx="118">
                  <c:v>0.17600346783542739</c:v>
                </c:pt>
                <c:pt idx="119">
                  <c:v>0.17795102135047855</c:v>
                </c:pt>
                <c:pt idx="120">
                  <c:v>0.16713734111580053</c:v>
                </c:pt>
                <c:pt idx="121">
                  <c:v>0.1813867012995477</c:v>
                </c:pt>
                <c:pt idx="122">
                  <c:v>0.1759134288021694</c:v>
                </c:pt>
                <c:pt idx="123">
                  <c:v>0.17121731802647464</c:v>
                </c:pt>
                <c:pt idx="124">
                  <c:v>0.17220484951661677</c:v>
                </c:pt>
                <c:pt idx="125">
                  <c:v>0.18232876072915713</c:v>
                </c:pt>
                <c:pt idx="126">
                  <c:v>0.17134951806459708</c:v>
                </c:pt>
                <c:pt idx="127">
                  <c:v>0.18282338395430717</c:v>
                </c:pt>
                <c:pt idx="128">
                  <c:v>0.17902483755765344</c:v>
                </c:pt>
                <c:pt idx="129">
                  <c:v>0.17711405957459495</c:v>
                </c:pt>
                <c:pt idx="130">
                  <c:v>0.18113504535178637</c:v>
                </c:pt>
                <c:pt idx="131">
                  <c:v>0.1736881898315201</c:v>
                </c:pt>
                <c:pt idx="132">
                  <c:v>0.1624969900072811</c:v>
                </c:pt>
                <c:pt idx="133">
                  <c:v>0.17575189801301544</c:v>
                </c:pt>
                <c:pt idx="134">
                  <c:v>0.1739111896231921</c:v>
                </c:pt>
                <c:pt idx="135">
                  <c:v>0.16844395039284088</c:v>
                </c:pt>
                <c:pt idx="136">
                  <c:v>0.1714703620724273</c:v>
                </c:pt>
                <c:pt idx="137">
                  <c:v>0.17408561117723956</c:v>
                </c:pt>
                <c:pt idx="138">
                  <c:v>0.17141144366914865</c:v>
                </c:pt>
                <c:pt idx="139">
                  <c:v>0.17633438317977915</c:v>
                </c:pt>
                <c:pt idx="140">
                  <c:v>0.17308944997531162</c:v>
                </c:pt>
                <c:pt idx="141">
                  <c:v>0.17746548409412213</c:v>
                </c:pt>
                <c:pt idx="142">
                  <c:v>0.17783186562523887</c:v>
                </c:pt>
                <c:pt idx="143">
                  <c:v>0.1742682051660619</c:v>
                </c:pt>
                <c:pt idx="144">
                  <c:v>0.16526225856437016</c:v>
                </c:pt>
                <c:pt idx="145">
                  <c:v>0.18097280813097463</c:v>
                </c:pt>
                <c:pt idx="146">
                  <c:v>0.17435004134324647</c:v>
                </c:pt>
                <c:pt idx="147">
                  <c:v>0.18010149655040592</c:v>
                </c:pt>
                <c:pt idx="148">
                  <c:v>0.19101510452850787</c:v>
                </c:pt>
                <c:pt idx="149">
                  <c:v>0.18830356690209299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581184"/>
        <c:axId val="328581744"/>
      </c:lineChart>
      <c:dateAx>
        <c:axId val="328581184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28581744"/>
        <c:crosses val="autoZero"/>
        <c:auto val="1"/>
        <c:lblOffset val="100"/>
        <c:baseTimeUnit val="months"/>
        <c:majorUnit val="7"/>
        <c:majorTimeUnit val="months"/>
      </c:dateAx>
      <c:valAx>
        <c:axId val="328581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328581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751358993354521E-2"/>
          <c:y val="0.86865707221942079"/>
          <c:w val="0.96100737417660853"/>
          <c:h val="5.2985167338358612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277349</xdr:colOff>
      <xdr:row>0</xdr:row>
      <xdr:rowOff>49306</xdr:rowOff>
    </xdr:from>
    <xdr:to>
      <xdr:col>14</xdr:col>
      <xdr:colOff>450637</xdr:colOff>
      <xdr:row>5</xdr:row>
      <xdr:rowOff>176330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3790" y="49306"/>
          <a:ext cx="3131641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4</xdr:row>
      <xdr:rowOff>9526</xdr:rowOff>
    </xdr:from>
    <xdr:to>
      <xdr:col>20</xdr:col>
      <xdr:colOff>285750</xdr:colOff>
      <xdr:row>27</xdr:row>
      <xdr:rowOff>85726</xdr:rowOff>
    </xdr:to>
    <xdr:graphicFrame macro="" fPublished="1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0.01148</cdr:x>
      <cdr:y>0.90698</cdr:y>
    </cdr:from>
    <cdr:to>
      <cdr:x>0.96844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6200" y="4086226"/>
          <a:ext cx="6353175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latin typeface="+mj-lt"/>
            </a:rPr>
            <a:t>*Ajuste em Set/2010 para neutralizar o efeito das despesas de capitalização da Petrobras ocorridas naquele período. Fonte: Tesouro Nacional. Elaboração: IFI.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95249</xdr:colOff>
      <xdr:row>4</xdr:row>
      <xdr:rowOff>81594</xdr:rowOff>
    </xdr:from>
    <xdr:to>
      <xdr:col>20</xdr:col>
      <xdr:colOff>342032</xdr:colOff>
      <xdr:row>28</xdr:row>
      <xdr:rowOff>123825</xdr:rowOff>
    </xdr:to>
    <xdr:graphicFrame macro="" fPublished="1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0.9419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4492137"/>
          <a:ext cx="8533263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b="0" i="1">
              <a:latin typeface="Cambria" panose="02040503050406030204" pitchFamily="18" charset="0"/>
            </a:rPr>
            <a:t>Fonte: Tesouro Nacional.</a:t>
          </a:r>
          <a:r>
            <a:rPr lang="pt-BR" sz="1000" b="0" i="1" baseline="0">
              <a:latin typeface="Cambria" panose="02040503050406030204" pitchFamily="18" charset="0"/>
            </a:rPr>
            <a:t> Elaboração: IFI.</a:t>
          </a:r>
          <a:endParaRPr lang="pt-BR" sz="1000" b="0" i="1">
            <a:latin typeface="Cambria" panose="02040503050406030204" pitchFamily="18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52946</xdr:colOff>
      <xdr:row>4</xdr:row>
      <xdr:rowOff>66233</xdr:rowOff>
    </xdr:from>
    <xdr:to>
      <xdr:col>30</xdr:col>
      <xdr:colOff>167949</xdr:colOff>
      <xdr:row>26</xdr:row>
      <xdr:rowOff>66339</xdr:rowOff>
    </xdr:to>
    <xdr:graphicFrame macro="" fPublished="1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52946</xdr:colOff>
      <xdr:row>26</xdr:row>
      <xdr:rowOff>150721</xdr:rowOff>
    </xdr:from>
    <xdr:to>
      <xdr:col>30</xdr:col>
      <xdr:colOff>167617</xdr:colOff>
      <xdr:row>48</xdr:row>
      <xdr:rowOff>150121</xdr:rowOff>
    </xdr:to>
    <xdr:graphicFrame macro="" fPublished="1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0.36315</cdr:x>
      <cdr:y>0.1028</cdr:y>
    </cdr:from>
    <cdr:to>
      <cdr:x>0.45247</cdr:x>
      <cdr:y>0.20344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8493" y="430845"/>
          <a:ext cx="712884" cy="421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b="1">
              <a:solidFill>
                <a:srgbClr val="000000"/>
              </a:solidFill>
              <a:latin typeface="Cambria" panose="02040503050406030204" pitchFamily="18" charset="0"/>
            </a:rPr>
            <a:t>out/08</a:t>
          </a:r>
          <a:endParaRPr lang="pt-BR" sz="800" b="1">
            <a:solidFill>
              <a:srgbClr val="000000"/>
            </a:solidFill>
            <a:latin typeface="Cambria" panose="02040503050406030204" pitchFamily="18" charset="0"/>
          </a:endParaRPr>
        </a:p>
        <a:p xmlns:a="http://schemas.openxmlformats.org/drawingml/2006/main">
          <a:r>
            <a:rPr lang="pt-BR" sz="800" b="1">
              <a:solidFill>
                <a:srgbClr val="000000"/>
              </a:solidFill>
              <a:latin typeface="Cambria" panose="02040503050406030204" pitchFamily="18" charset="0"/>
            </a:rPr>
            <a:t>2,99%</a:t>
          </a:r>
        </a:p>
      </cdr:txBody>
    </cdr:sp>
  </cdr:relSizeAnchor>
  <cdr:relSizeAnchor xmlns:cdr="http://schemas.openxmlformats.org/drawingml/2006/chartDrawing">
    <cdr:from>
      <cdr:x>0.8952</cdr:x>
      <cdr:y>0.55867</cdr:y>
    </cdr:from>
    <cdr:to>
      <cdr:x>1</cdr:x>
      <cdr:y>0.69747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4800601" y="1708147"/>
          <a:ext cx="561974" cy="424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b="1">
              <a:solidFill>
                <a:srgbClr val="000000"/>
              </a:solidFill>
              <a:latin typeface="Cambria" panose="02040503050406030204" pitchFamily="18" charset="0"/>
            </a:rPr>
            <a:t>mai/19</a:t>
          </a:r>
        </a:p>
        <a:p xmlns:a="http://schemas.openxmlformats.org/drawingml/2006/main">
          <a:r>
            <a:rPr lang="pt-BR" sz="1050" b="1">
              <a:solidFill>
                <a:srgbClr val="000000"/>
              </a:solidFill>
              <a:latin typeface="Cambria" panose="02040503050406030204" pitchFamily="18" charset="0"/>
            </a:rPr>
            <a:t>-1,65%</a:t>
          </a:r>
        </a:p>
      </cdr:txBody>
    </cdr:sp>
  </cdr:relSizeAnchor>
  <cdr:relSizeAnchor xmlns:cdr="http://schemas.openxmlformats.org/drawingml/2006/chartDrawing">
    <cdr:from>
      <cdr:x>0</cdr:x>
      <cdr:y>0.93389</cdr:y>
    </cdr:from>
    <cdr:to>
      <cdr:x>1</cdr:x>
      <cdr:y>1</cdr:y>
    </cdr:to>
    <cdr:sp macro="" textlink="">
      <cdr:nvSpPr>
        <cdr:cNvPr id="5" name="Caixa de texto 1"/>
        <cdr:cNvSpPr txBox="1"/>
      </cdr:nvSpPr>
      <cdr:spPr>
        <a:xfrm xmlns:a="http://schemas.openxmlformats.org/drawingml/2006/main">
          <a:off x="0" y="3914015"/>
          <a:ext cx="7981532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b="0" i="1">
              <a:solidFill>
                <a:srgbClr val="000000"/>
              </a:solidFill>
              <a:latin typeface="Cambria" panose="02040503050406030204" pitchFamily="18" charset="0"/>
            </a:rPr>
            <a:t>Fonte: Banco Central. Elaboração: IFI.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0.93387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913309"/>
          <a:ext cx="7981200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b="0" i="1">
              <a:solidFill>
                <a:srgbClr val="000000"/>
              </a:solidFill>
              <a:latin typeface="Cambria" panose="02040503050406030204" pitchFamily="18" charset="0"/>
            </a:rPr>
            <a:t>Fonte: Banco Central. Elaboração: IFI.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687532</xdr:colOff>
      <xdr:row>3</xdr:row>
      <xdr:rowOff>67541</xdr:rowOff>
    </xdr:from>
    <xdr:to>
      <xdr:col>13</xdr:col>
      <xdr:colOff>511628</xdr:colOff>
      <xdr:row>24</xdr:row>
      <xdr:rowOff>35378</xdr:rowOff>
    </xdr:to>
    <xdr:graphicFrame macro="" fPublished="1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0.93017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691246"/>
          <a:ext cx="6467103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b="0" i="1">
              <a:solidFill>
                <a:srgbClr val="000000"/>
              </a:solidFill>
              <a:latin typeface="Cambria" panose="02040503050406030204" pitchFamily="18" charset="0"/>
            </a:rPr>
            <a:t>Fonte: Banco Central. Elaboração: IFI.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511629</xdr:colOff>
      <xdr:row>3</xdr:row>
      <xdr:rowOff>36739</xdr:rowOff>
    </xdr:from>
    <xdr:to>
      <xdr:col>12</xdr:col>
      <xdr:colOff>100604</xdr:colOff>
      <xdr:row>27</xdr:row>
      <xdr:rowOff>9524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</xdr:row>
      <xdr:rowOff>104775</xdr:rowOff>
    </xdr:from>
    <xdr:to>
      <xdr:col>15</xdr:col>
      <xdr:colOff>590550</xdr:colOff>
      <xdr:row>23</xdr:row>
      <xdr:rowOff>171450</xdr:rowOff>
    </xdr:to>
    <xdr:graphicFrame macro="" fPublished="1">
      <xdr:nvGraphicFramePr>
        <xdr:cNvPr id="6" name="Gráfico 5" titl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0.92958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565071"/>
          <a:ext cx="7172236" cy="270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b="0" i="1">
              <a:solidFill>
                <a:srgbClr val="000000"/>
              </a:solidFill>
              <a:latin typeface="Cambria" panose="02040503050406030204" pitchFamily="18" charset="0"/>
            </a:rPr>
            <a:t>Fonte: Secretaria do Tesouro Nacional e Banco Central. Elaboração: IFI.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1229524</xdr:colOff>
      <xdr:row>1</xdr:row>
      <xdr:rowOff>104774</xdr:rowOff>
    </xdr:from>
    <xdr:to>
      <xdr:col>10</xdr:col>
      <xdr:colOff>506504</xdr:colOff>
      <xdr:row>22</xdr:row>
      <xdr:rowOff>124143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6cid="http://schemas.microsoft.com/office/word/2016/wordml/cid" xmlns:w16se="http://schemas.microsoft.com/office/word/2015/wordml/symex" xmlns:a16="http://schemas.microsoft.com/office/drawing/2014/main" xmlns:lc="http://schemas.openxmlformats.org/drawingml/2006/lockedCanvas" id="{FBF73F6B-CCD4-4250-9556-8A76BB5CC3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0.4352</cdr:x>
      <cdr:y>0.34006</cdr:y>
    </cdr:from>
    <cdr:to>
      <cdr:x>0.5299</cdr:x>
      <cdr:y>0.49211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19F634D2-254E-43ED-A2FC-DCBFBDC154B5}"/>
            </a:ext>
          </a:extLst>
        </cdr:cNvPr>
        <cdr:cNvSpPr txBox="1"/>
      </cdr:nvSpPr>
      <cdr:spPr>
        <a:xfrm xmlns:a="http://schemas.openxmlformats.org/drawingml/2006/main">
          <a:off x="4202206" y="20450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800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  <cdr:relSizeAnchor xmlns:cdr="http://schemas.openxmlformats.org/drawingml/2006/chartDrawing">
    <cdr:from>
      <cdr:x>0.60166</cdr:x>
      <cdr:y>0.23808</cdr:y>
    </cdr:from>
    <cdr:to>
      <cdr:x>0.7188</cdr:x>
      <cdr:y>0.32312</cdr:y>
    </cdr:to>
    <cdr:sp macro="" textlink="">
      <cdr:nvSpPr>
        <cdr:cNvPr id="3" name="Balão de Fala: Retângulo 2">
          <a:extLst xmlns:a="http://schemas.openxmlformats.org/drawingml/2006/main">
            <a:ext uri="{FF2B5EF4-FFF2-40B4-BE49-F238E27FC236}">
              <a16:creationId xmlns="" xmlns:a16="http://schemas.microsoft.com/office/drawing/2014/main" id="{774FB93E-301C-4AB4-A9CA-24D75C741694}"/>
            </a:ext>
          </a:extLst>
        </cdr:cNvPr>
        <cdr:cNvSpPr/>
      </cdr:nvSpPr>
      <cdr:spPr>
        <a:xfrm xmlns:a="http://schemas.openxmlformats.org/drawingml/2006/main">
          <a:off x="4527848" y="1143001"/>
          <a:ext cx="881553" cy="408253"/>
        </a:xfrm>
        <a:prstGeom xmlns:a="http://schemas.openxmlformats.org/drawingml/2006/main" prst="wedgeRectCallout">
          <a:avLst>
            <a:gd name="adj1" fmla="val 33292"/>
            <a:gd name="adj2" fmla="val 86888"/>
          </a:avLst>
        </a:prstGeom>
        <a:noFill xmlns:a="http://schemas.openxmlformats.org/drawingml/2006/main"/>
        <a:ln xmlns:a="http://schemas.openxmlformats.org/drawingml/2006/main" w="6350">
          <a:solidFill>
            <a:srgbClr val="BD534B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pt-BR" sz="1050">
              <a:solidFill>
                <a:srgbClr val="BD534B"/>
              </a:solidFill>
              <a:latin typeface="Cambria" panose="02040503050406030204" pitchFamily="18" charset="0"/>
            </a:rPr>
            <a:t>Gasto</a:t>
          </a:r>
          <a:r>
            <a:rPr lang="pt-BR" sz="1050" baseline="0">
              <a:solidFill>
                <a:srgbClr val="BD534B"/>
              </a:solidFill>
              <a:latin typeface="Cambria" panose="02040503050406030204" pitchFamily="18" charset="0"/>
            </a:rPr>
            <a:t> com pessoal</a:t>
          </a:r>
          <a:endParaRPr lang="pt-BR" sz="1050">
            <a:solidFill>
              <a:srgbClr val="BD534B"/>
            </a:solidFill>
            <a:latin typeface="Cambria" panose="02040503050406030204" pitchFamily="18" charset="0"/>
          </a:endParaRPr>
        </a:p>
      </cdr:txBody>
    </cdr:sp>
  </cdr:relSizeAnchor>
  <cdr:relSizeAnchor xmlns:cdr="http://schemas.openxmlformats.org/drawingml/2006/chartDrawing">
    <cdr:from>
      <cdr:x>0.71712</cdr:x>
      <cdr:y>0.50395</cdr:y>
    </cdr:from>
    <cdr:to>
      <cdr:x>0.81119</cdr:x>
      <cdr:y>0.58925</cdr:y>
    </cdr:to>
    <cdr:sp macro="" textlink="">
      <cdr:nvSpPr>
        <cdr:cNvPr id="4" name="Balão de Fala: Retângulo 3">
          <a:extLst xmlns:a="http://schemas.openxmlformats.org/drawingml/2006/main">
            <a:ext uri="{FF2B5EF4-FFF2-40B4-BE49-F238E27FC236}">
              <a16:creationId xmlns="" xmlns:a16="http://schemas.microsoft.com/office/drawing/2014/main" id="{F2E8E534-BFE3-47BD-98B3-8320F7043924}"/>
            </a:ext>
          </a:extLst>
        </cdr:cNvPr>
        <cdr:cNvSpPr/>
      </cdr:nvSpPr>
      <cdr:spPr>
        <a:xfrm xmlns:a="http://schemas.openxmlformats.org/drawingml/2006/main">
          <a:off x="5396814" y="2419405"/>
          <a:ext cx="707912" cy="409522"/>
        </a:xfrm>
        <a:prstGeom xmlns:a="http://schemas.openxmlformats.org/drawingml/2006/main" prst="wedgeRectCallout">
          <a:avLst>
            <a:gd name="adj1" fmla="val -40237"/>
            <a:gd name="adj2" fmla="val -84461"/>
          </a:avLst>
        </a:prstGeom>
        <a:noFill xmlns:a="http://schemas.openxmlformats.org/drawingml/2006/main"/>
        <a:ln xmlns:a="http://schemas.openxmlformats.org/drawingml/2006/main" w="6350">
          <a:solidFill>
            <a:srgbClr val="005D89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>
              <a:solidFill>
                <a:srgbClr val="005D89"/>
              </a:solidFill>
              <a:latin typeface="Cambria" panose="02040503050406030204" pitchFamily="18" charset="0"/>
            </a:rPr>
            <a:t>Teto de gastos</a:t>
          </a:r>
        </a:p>
      </cdr:txBody>
    </cdr:sp>
  </cdr:relSizeAnchor>
  <cdr:relSizeAnchor xmlns:cdr="http://schemas.openxmlformats.org/drawingml/2006/chartDrawing">
    <cdr:from>
      <cdr:x>0.86141</cdr:x>
      <cdr:y>0.22618</cdr:y>
    </cdr:from>
    <cdr:to>
      <cdr:x>0.86141</cdr:x>
      <cdr:y>0.38302</cdr:y>
    </cdr:to>
    <cdr:cxnSp macro="">
      <cdr:nvCxnSpPr>
        <cdr:cNvPr id="6" name="Conector de Seta Reta 5">
          <a:extLst xmlns:a="http://schemas.openxmlformats.org/drawingml/2006/main">
            <a:ext uri="{FF2B5EF4-FFF2-40B4-BE49-F238E27FC236}">
              <a16:creationId xmlns="" xmlns:a16="http://schemas.microsoft.com/office/drawing/2014/main" id="{2C653BF5-71B6-45D8-8B50-CADB667B1371}"/>
            </a:ext>
          </a:extLst>
        </cdr:cNvPr>
        <cdr:cNvCxnSpPr/>
      </cdr:nvCxnSpPr>
      <cdr:spPr>
        <a:xfrm xmlns:a="http://schemas.openxmlformats.org/drawingml/2006/main">
          <a:off x="6482653" y="1085851"/>
          <a:ext cx="0" cy="752997"/>
        </a:xfrm>
        <a:prstGeom xmlns:a="http://schemas.openxmlformats.org/drawingml/2006/main" prst="straightConnector1">
          <a:avLst/>
        </a:prstGeom>
        <a:ln xmlns:a="http://schemas.openxmlformats.org/drawingml/2006/main" w="63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0.92196</cdr:y>
    </cdr:from>
    <cdr:to>
      <cdr:x>1</cdr:x>
      <cdr:y>0.99132</cdr:y>
    </cdr:to>
    <cdr:sp macro="" textlink="">
      <cdr:nvSpPr>
        <cdr:cNvPr id="7" name="Caixa de Texto 6"/>
        <cdr:cNvSpPr txBox="1"/>
      </cdr:nvSpPr>
      <cdr:spPr>
        <a:xfrm xmlns:a="http://schemas.openxmlformats.org/drawingml/2006/main">
          <a:off x="0" y="4415924"/>
          <a:ext cx="7512743" cy="332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solidFill>
                <a:srgbClr val="000000"/>
              </a:solidFill>
              <a:latin typeface="Cambria" panose="02040503050406030204" pitchFamily="18" charset="0"/>
            </a:rPr>
            <a:t>Fonte: Siga Brasil</a:t>
          </a:r>
          <a:r>
            <a:rPr lang="pt-BR" sz="1000" i="1" baseline="0">
              <a:solidFill>
                <a:srgbClr val="000000"/>
              </a:solidFill>
              <a:latin typeface="Cambria" panose="02040503050406030204" pitchFamily="18" charset="0"/>
            </a:rPr>
            <a:t> (2019: valor estimado com base no desempenho da despesa no 1º semestre de 2019 em relação a 2018).</a:t>
          </a:r>
          <a:endParaRPr lang="pt-BR" sz="100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1415304</xdr:colOff>
      <xdr:row>1</xdr:row>
      <xdr:rowOff>180974</xdr:rowOff>
    </xdr:from>
    <xdr:to>
      <xdr:col>6</xdr:col>
      <xdr:colOff>556784</xdr:colOff>
      <xdr:row>21</xdr:row>
      <xdr:rowOff>66674</xdr:rowOff>
    </xdr:to>
    <xdr:graphicFrame macro="">
      <xdr:nvGraphicFramePr>
        <xdr:cNvPr id="7" name="Gráfico 6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6cid="http://schemas.microsoft.com/office/word/2016/wordml/cid" xmlns:w16se="http://schemas.microsoft.com/office/word/2015/wordml/symex" xmlns:a16="http://schemas.microsoft.com/office/drawing/2014/main" xmlns:lc="http://schemas.openxmlformats.org/drawingml/2006/lockedCanvas" id="{7CDAEE3D-8771-4763-899A-CFFAED7C4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0.36888</cdr:x>
      <cdr:y>0.41589</cdr:y>
    </cdr:from>
    <cdr:to>
      <cdr:x>0.58697</cdr:x>
      <cdr:y>0.59389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2FD03805-7AA8-4828-BE86-341D9AF31527}"/>
            </a:ext>
          </a:extLst>
        </cdr:cNvPr>
        <cdr:cNvSpPr txBox="1"/>
      </cdr:nvSpPr>
      <cdr:spPr>
        <a:xfrm xmlns:a="http://schemas.openxmlformats.org/drawingml/2006/main">
          <a:off x="2055004" y="1395889"/>
          <a:ext cx="1214947" cy="597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100">
              <a:solidFill>
                <a:srgbClr val="000000"/>
              </a:solidFill>
              <a:latin typeface="+mj-lt"/>
            </a:rPr>
            <a:t>Total: </a:t>
          </a:r>
        </a:p>
        <a:p xmlns:a="http://schemas.openxmlformats.org/drawingml/2006/main">
          <a:pPr algn="ctr"/>
          <a:r>
            <a:rPr lang="pt-BR" sz="1100">
              <a:solidFill>
                <a:srgbClr val="000000"/>
              </a:solidFill>
              <a:latin typeface="+mj-lt"/>
            </a:rPr>
            <a:t>R$ 63,8 bilhões</a:t>
          </a:r>
        </a:p>
      </cdr:txBody>
    </cdr:sp>
  </cdr:relSizeAnchor>
  <cdr:relSizeAnchor xmlns:cdr="http://schemas.openxmlformats.org/drawingml/2006/chartDrawing">
    <cdr:from>
      <cdr:x>0</cdr:x>
      <cdr:y>0.92815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0" y="3115234"/>
          <a:ext cx="5570855" cy="241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solidFill>
                <a:srgbClr val="000000"/>
              </a:solidFill>
              <a:latin typeface="Cambria" panose="02040503050406030204" pitchFamily="18" charset="0"/>
            </a:rPr>
            <a:t>Fonte:</a:t>
          </a:r>
          <a:r>
            <a:rPr lang="pt-BR" sz="1000" i="1" baseline="0">
              <a:solidFill>
                <a:srgbClr val="000000"/>
              </a:solidFill>
              <a:latin typeface="Cambria" panose="02040503050406030204" pitchFamily="18" charset="0"/>
            </a:rPr>
            <a:t> Siga Brasil. Elaboração: IFI.</a:t>
          </a:r>
          <a:endParaRPr lang="pt-BR" sz="100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187700</xdr:colOff>
      <xdr:row>2</xdr:row>
      <xdr:rowOff>18490</xdr:rowOff>
    </xdr:from>
    <xdr:to>
      <xdr:col>14</xdr:col>
      <xdr:colOff>400050</xdr:colOff>
      <xdr:row>17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6cid="http://schemas.microsoft.com/office/word/2016/wordml/cid" xmlns:w16se="http://schemas.microsoft.com/office/word/2015/wordml/symex" xmlns:a16="http://schemas.microsoft.com/office/drawing/2014/main" xmlns:lc="http://schemas.openxmlformats.org/drawingml/2006/lockedCanvas" id="{C6C42C24-78E1-41EB-BEB7-42EB67C3B2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0.9418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989294"/>
          <a:ext cx="7653616" cy="246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solidFill>
                <a:srgbClr val="000000"/>
              </a:solidFill>
              <a:latin typeface="Cambria" panose="02040503050406030204" pitchFamily="18" charset="0"/>
            </a:rPr>
            <a:t>Fonte:</a:t>
          </a:r>
          <a:r>
            <a:rPr lang="pt-BR" sz="1000" i="1" baseline="0">
              <a:solidFill>
                <a:srgbClr val="000000"/>
              </a:solidFill>
              <a:latin typeface="Cambria" panose="02040503050406030204" pitchFamily="18" charset="0"/>
            </a:rPr>
            <a:t> Tesouro Nacional. Elaboração: IFI.</a:t>
          </a:r>
          <a:endParaRPr lang="pt-BR" sz="100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333935</xdr:colOff>
      <xdr:row>1</xdr:row>
      <xdr:rowOff>189379</xdr:rowOff>
    </xdr:from>
    <xdr:to>
      <xdr:col>13</xdr:col>
      <xdr:colOff>552450</xdr:colOff>
      <xdr:row>17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6cid="http://schemas.microsoft.com/office/word/2016/wordml/cid" xmlns:w16se="http://schemas.microsoft.com/office/word/2015/wordml/symex" xmlns:a16="http://schemas.microsoft.com/office/drawing/2014/main" xmlns:lc="http://schemas.openxmlformats.org/drawingml/2006/lockedCanvas" id="{802549D1-7BCE-4ADD-AC0F-DAEAB66F22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0.90467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091976"/>
          <a:ext cx="6683152" cy="325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i="1">
              <a:solidFill>
                <a:srgbClr val="000000"/>
              </a:solidFill>
              <a:latin typeface="Cambria" panose="02040503050406030204" pitchFamily="18" charset="0"/>
            </a:rPr>
            <a:t>Fonte: Siga</a:t>
          </a:r>
          <a:r>
            <a:rPr lang="pt-BR" sz="1000" i="1" baseline="0">
              <a:solidFill>
                <a:srgbClr val="000000"/>
              </a:solidFill>
              <a:latin typeface="Cambria" panose="02040503050406030204" pitchFamily="18" charset="0"/>
            </a:rPr>
            <a:t> Brasil. Elaboração: IFI.</a:t>
          </a:r>
          <a:endParaRPr lang="pt-BR" sz="1000" i="1">
            <a:solidFill>
              <a:srgbClr val="000000"/>
            </a:solidFill>
            <a:latin typeface="Cambria" panose="02040503050406030204" pitchFamily="18" charset="0"/>
          </a:endParaRPr>
        </a:p>
        <a:p xmlns:a="http://schemas.openxmlformats.org/drawingml/2006/main">
          <a:pPr algn="ctr"/>
          <a:endParaRPr lang="pt-BR" sz="1000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1344146</xdr:colOff>
      <xdr:row>1</xdr:row>
      <xdr:rowOff>152957</xdr:rowOff>
    </xdr:from>
    <xdr:to>
      <xdr:col>8</xdr:col>
      <xdr:colOff>595369</xdr:colOff>
      <xdr:row>19</xdr:row>
      <xdr:rowOff>71715</xdr:rowOff>
    </xdr:to>
    <xdr:graphicFrame macro="">
      <xdr:nvGraphicFramePr>
        <xdr:cNvPr id="2" name="Gráfico 1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6cid="http://schemas.microsoft.com/office/word/2016/wordml/cid" xmlns:w16se="http://schemas.microsoft.com/office/word/2015/wordml/symex" xmlns:a16="http://schemas.microsoft.com/office/drawing/2014/main" xmlns:lc="http://schemas.openxmlformats.org/drawingml/2006/lockedCanvas" id="{C747F966-59AC-4315-B749-FBB59DB8B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0.92847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22503"/>
          <a:ext cx="6248400" cy="263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solidFill>
                <a:sysClr val="windowText" lastClr="000000"/>
              </a:solidFill>
              <a:latin typeface="Cambria" panose="02040503050406030204" pitchFamily="18" charset="0"/>
            </a:rPr>
            <a:t>Elaboração e fonte: FGV. Dados com ajuste sazonal.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0.92187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305718"/>
          <a:ext cx="7767694" cy="280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solidFill>
                <a:srgbClr val="000000"/>
              </a:solidFill>
              <a:latin typeface="Cambria" panose="02040503050406030204" pitchFamily="18" charset="0"/>
            </a:rPr>
            <a:t>Fonte: Siga</a:t>
          </a:r>
          <a:r>
            <a:rPr lang="pt-BR" sz="1000" i="1" baseline="0">
              <a:solidFill>
                <a:srgbClr val="000000"/>
              </a:solidFill>
              <a:latin typeface="Cambria" panose="02040503050406030204" pitchFamily="18" charset="0"/>
            </a:rPr>
            <a:t> Brasil. Elaboração: IFI.</a:t>
          </a:r>
          <a:endParaRPr lang="pt-BR" sz="100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4</xdr:row>
      <xdr:rowOff>38100</xdr:rowOff>
    </xdr:from>
    <xdr:to>
      <xdr:col>16</xdr:col>
      <xdr:colOff>352425</xdr:colOff>
      <xdr:row>27</xdr:row>
      <xdr:rowOff>14288</xdr:rowOff>
    </xdr:to>
    <xdr:graphicFrame macro="" fPublished="1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0.94795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076700"/>
          <a:ext cx="5158317" cy="223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solidFill>
                <a:srgbClr val="000000"/>
              </a:solidFill>
              <a:latin typeface="Cambria" panose="02040503050406030204" pitchFamily="18" charset="0"/>
            </a:rPr>
            <a:t>Fonte: IBGE. Elaboração: IFI.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91524</xdr:rowOff>
    </xdr:from>
    <xdr:to>
      <xdr:col>15</xdr:col>
      <xdr:colOff>0</xdr:colOff>
      <xdr:row>26</xdr:row>
      <xdr:rowOff>129624</xdr:rowOff>
    </xdr:to>
    <xdr:graphicFrame macro="" fPublished="1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0.22015</cdr:x>
      <cdr:y>0.92847</cdr:y>
    </cdr:from>
    <cdr:to>
      <cdr:x>0.82836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248833" y="3311465"/>
          <a:ext cx="3450166" cy="255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i="1">
              <a:solidFill>
                <a:srgbClr val="000000"/>
              </a:solidFill>
              <a:latin typeface="Cambria" panose="02040503050406030204" pitchFamily="18" charset="0"/>
            </a:rPr>
            <a:t>Fonte: Secretaria de Trabalho - Ministério da Economia. Elaboração: IFI.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</xdr:row>
      <xdr:rowOff>114299</xdr:rowOff>
    </xdr:from>
    <xdr:to>
      <xdr:col>14</xdr:col>
      <xdr:colOff>428625</xdr:colOff>
      <xdr:row>22</xdr:row>
      <xdr:rowOff>142874</xdr:rowOff>
    </xdr:to>
    <xdr:graphicFrame macro="" fPublished="1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0.92708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05449"/>
          <a:ext cx="5381625" cy="252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00" i="1">
              <a:solidFill>
                <a:srgbClr val="000000"/>
              </a:solidFill>
              <a:latin typeface="Cambria" panose="02040503050406030204" pitchFamily="18" charset="0"/>
            </a:rPr>
            <a:t>Fonte:</a:t>
          </a:r>
          <a:r>
            <a:rPr lang="pt-BR" sz="1000" i="1" baseline="0">
              <a:solidFill>
                <a:srgbClr val="000000"/>
              </a:solidFill>
              <a:latin typeface="Cambria" panose="02040503050406030204" pitchFamily="18" charset="0"/>
            </a:rPr>
            <a:t> B3. Elaboração: IFI.</a:t>
          </a:r>
          <a:endParaRPr lang="pt-BR" sz="100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  <cdr:relSizeAnchor xmlns:cdr="http://schemas.openxmlformats.org/drawingml/2006/chartDrawing">
    <cdr:from>
      <cdr:x>0.80514</cdr:x>
      <cdr:y>0.26011</cdr:y>
    </cdr:from>
    <cdr:to>
      <cdr:x>0.94147</cdr:x>
      <cdr:y>0.71714</cdr:y>
    </cdr:to>
    <cdr:sp macro="" textlink="">
      <cdr:nvSpPr>
        <cdr:cNvPr id="3" name="Elipse 2"/>
        <cdr:cNvSpPr/>
      </cdr:nvSpPr>
      <cdr:spPr>
        <a:xfrm xmlns:a="http://schemas.openxmlformats.org/drawingml/2006/main" rot="19075600">
          <a:off x="3681108" y="713528"/>
          <a:ext cx="623296" cy="125373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00ADFA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 sz="800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GEP\Estrat&#233;gia%20e%20Pesquisa\calend&#225;rio\AcompMercBolet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ovespa_acum"/>
      <sheetName val="BRASIL"/>
      <sheetName val="Embi"/>
      <sheetName val="EUA"/>
      <sheetName val="ARG"/>
      <sheetName val="EURO"/>
      <sheetName val="UK"/>
      <sheetName val="G_Bolsas"/>
      <sheetName val="G_Bolsas (2)"/>
      <sheetName val="Bolsas"/>
      <sheetName val="Petroleo"/>
      <sheetName val="US Desemprego x Confiança"/>
      <sheetName val="G_EmbiBrasil"/>
      <sheetName val="G_Conf_EUA"/>
      <sheetName val="G_US Prod ind x Capacidade "/>
      <sheetName val="G_US ISM"/>
      <sheetName val="AR Inflação"/>
      <sheetName val="Petroleo Brent"/>
      <sheetName val="oil"/>
      <sheetName val="AR Confiança e atividade"/>
      <sheetName val="G_Câmbio"/>
      <sheetName val="G_bovespa"/>
      <sheetName val="G_petróleo"/>
      <sheetName val="G_ARG_arrectrib"/>
      <sheetName val="G_AR Câmbio)"/>
      <sheetName val="G_EmbiArg"/>
      <sheetName val="G_AR REs"/>
      <sheetName val="Graficos EUA"/>
      <sheetName val="Plan1"/>
      <sheetName val="Jap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9EBBD3"/>
      </a:accent1>
      <a:accent2>
        <a:srgbClr val="005D89"/>
      </a:accent2>
      <a:accent3>
        <a:srgbClr val="00ADFA"/>
      </a:accent3>
      <a:accent4>
        <a:srgbClr val="D5998E"/>
      </a:accent4>
      <a:accent5>
        <a:srgbClr val="BD534B"/>
      </a:accent5>
      <a:accent6>
        <a:srgbClr val="FFFFFF"/>
      </a:accent6>
      <a:hlink>
        <a:srgbClr val="FF0000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instituicaofiscalindependente" TargetMode="External"/><Relationship Id="rId2" Type="http://schemas.openxmlformats.org/officeDocument/2006/relationships/hyperlink" Target="https://www.instagram.com/ifibrasil" TargetMode="External"/><Relationship Id="rId1" Type="http://schemas.openxmlformats.org/officeDocument/2006/relationships/hyperlink" Target="http://www2.senado.leg.br/bdsf/bitstream/handle/id/558946/RAF30_JUL20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witter.com/ifibrasi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">
    <tabColor theme="0"/>
  </sheetPr>
  <dimension ref="A1:W35"/>
  <sheetViews>
    <sheetView tabSelected="1" zoomScale="85" zoomScaleNormal="85" workbookViewId="0">
      <selection activeCell="A45" sqref="A45"/>
    </sheetView>
  </sheetViews>
  <sheetFormatPr defaultRowHeight="15" x14ac:dyDescent="0.25"/>
  <cols>
    <col min="1" max="1" width="12.140625" style="1" customWidth="1"/>
    <col min="2" max="2" width="7.28515625" style="1" bestFit="1" customWidth="1"/>
    <col min="3" max="3" width="6.7109375" style="1" bestFit="1" customWidth="1"/>
    <col min="4" max="23" width="11.140625" style="1" customWidth="1"/>
    <col min="24" max="16384" width="9.140625" style="1"/>
  </cols>
  <sheetData>
    <row r="1" spans="1:23" x14ac:dyDescent="0.25">
      <c r="A1" s="5"/>
      <c r="R1" s="8"/>
      <c r="S1" s="8"/>
      <c r="T1" s="8"/>
      <c r="U1" s="8"/>
      <c r="V1" s="8"/>
      <c r="W1" s="8"/>
    </row>
    <row r="2" spans="1:23" x14ac:dyDescent="0.25">
      <c r="R2" s="8"/>
      <c r="S2" s="9"/>
      <c r="T2" s="9"/>
      <c r="U2" s="9"/>
      <c r="V2" s="9"/>
      <c r="W2" s="9"/>
    </row>
    <row r="3" spans="1:23" x14ac:dyDescent="0.25">
      <c r="B3" s="13"/>
      <c r="C3" s="13"/>
      <c r="R3" s="8"/>
      <c r="S3" s="10"/>
      <c r="T3" s="10"/>
      <c r="U3" s="10"/>
      <c r="V3" s="10"/>
      <c r="W3" s="11"/>
    </row>
    <row r="4" spans="1:23" x14ac:dyDescent="0.25">
      <c r="R4" s="8"/>
      <c r="S4" s="10"/>
      <c r="T4" s="10"/>
      <c r="U4" s="10"/>
      <c r="V4" s="10"/>
      <c r="W4" s="11"/>
    </row>
    <row r="5" spans="1:23" x14ac:dyDescent="0.25">
      <c r="R5" s="8"/>
      <c r="S5" s="10"/>
      <c r="T5" s="10"/>
      <c r="U5" s="10"/>
      <c r="V5" s="10"/>
      <c r="W5" s="11"/>
    </row>
    <row r="7" spans="1:23" ht="43.5" customHeight="1" x14ac:dyDescent="0.25">
      <c r="A7" s="2"/>
      <c r="B7" s="382" t="s">
        <v>264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</row>
    <row r="8" spans="1:23" ht="18" customHeight="1" x14ac:dyDescent="0.25">
      <c r="A8" s="2"/>
      <c r="B8" s="384" t="s">
        <v>263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</row>
    <row r="9" spans="1:23" ht="18" customHeight="1" x14ac:dyDescent="0.2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9.5" customHeight="1" thickBot="1" x14ac:dyDescent="0.3">
      <c r="A10" s="2"/>
      <c r="B10" s="383" t="s">
        <v>1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</row>
    <row r="11" spans="1:23" ht="15" customHeight="1" x14ac:dyDescent="0.25">
      <c r="B11" s="380" t="s">
        <v>92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 t="s">
        <v>303</v>
      </c>
      <c r="N11" s="380"/>
      <c r="O11" s="380"/>
      <c r="P11" s="380"/>
      <c r="Q11" s="380"/>
      <c r="R11" s="380"/>
      <c r="S11" s="380"/>
      <c r="T11" s="380"/>
      <c r="U11" s="380"/>
      <c r="V11" s="380"/>
      <c r="W11" s="380"/>
    </row>
    <row r="12" spans="1:23" ht="15" customHeight="1" x14ac:dyDescent="0.25">
      <c r="B12" s="376" t="s">
        <v>299</v>
      </c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 t="s">
        <v>48</v>
      </c>
      <c r="N12" s="376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23" ht="15" customHeight="1" x14ac:dyDescent="0.25">
      <c r="B13" s="377" t="s">
        <v>300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 t="s">
        <v>59</v>
      </c>
      <c r="N13" s="377"/>
      <c r="O13" s="377"/>
      <c r="P13" s="377"/>
      <c r="Q13" s="377"/>
      <c r="R13" s="377"/>
      <c r="S13" s="377"/>
      <c r="T13" s="377"/>
      <c r="U13" s="377"/>
      <c r="V13" s="377"/>
      <c r="W13" s="377"/>
    </row>
    <row r="14" spans="1:23" ht="15" customHeight="1" x14ac:dyDescent="0.25">
      <c r="B14" s="376" t="s">
        <v>298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 t="s">
        <v>64</v>
      </c>
      <c r="N14" s="376"/>
      <c r="O14" s="376"/>
      <c r="P14" s="376"/>
      <c r="Q14" s="376"/>
      <c r="R14" s="376"/>
      <c r="S14" s="376"/>
      <c r="T14" s="376"/>
      <c r="U14" s="376"/>
      <c r="V14" s="376"/>
      <c r="W14" s="376"/>
    </row>
    <row r="15" spans="1:23" ht="15" customHeight="1" x14ac:dyDescent="0.25">
      <c r="B15" s="377" t="s">
        <v>98</v>
      </c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 t="s">
        <v>68</v>
      </c>
      <c r="N15" s="377"/>
      <c r="O15" s="377"/>
      <c r="P15" s="377"/>
      <c r="Q15" s="377"/>
      <c r="R15" s="377"/>
      <c r="S15" s="377"/>
      <c r="T15" s="377"/>
      <c r="U15" s="377"/>
      <c r="V15" s="377"/>
      <c r="W15" s="377"/>
    </row>
    <row r="16" spans="1:23" ht="15" customHeight="1" x14ac:dyDescent="0.25">
      <c r="B16" s="376" t="s">
        <v>301</v>
      </c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 t="s">
        <v>93</v>
      </c>
      <c r="N16" s="376"/>
      <c r="O16" s="376"/>
      <c r="P16" s="376"/>
      <c r="Q16" s="376"/>
      <c r="R16" s="376"/>
      <c r="S16" s="376"/>
      <c r="T16" s="376"/>
      <c r="U16" s="376"/>
      <c r="V16" s="376"/>
      <c r="W16" s="376"/>
    </row>
    <row r="17" spans="2:23" ht="15" customHeight="1" x14ac:dyDescent="0.25">
      <c r="B17" s="377" t="s">
        <v>265</v>
      </c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 t="s">
        <v>94</v>
      </c>
      <c r="N17" s="377"/>
      <c r="O17" s="377"/>
      <c r="P17" s="377"/>
      <c r="Q17" s="377"/>
      <c r="R17" s="377"/>
      <c r="S17" s="377"/>
      <c r="T17" s="377"/>
      <c r="U17" s="377"/>
      <c r="V17" s="377"/>
      <c r="W17" s="377"/>
    </row>
    <row r="18" spans="2:23" ht="15" customHeight="1" x14ac:dyDescent="0.25">
      <c r="B18" s="376" t="s">
        <v>266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 t="s">
        <v>95</v>
      </c>
      <c r="N18" s="376"/>
      <c r="O18" s="376"/>
      <c r="P18" s="376"/>
      <c r="Q18" s="376"/>
      <c r="R18" s="376"/>
      <c r="S18" s="376"/>
      <c r="T18" s="376"/>
      <c r="U18" s="376"/>
      <c r="V18" s="376"/>
      <c r="W18" s="376"/>
    </row>
    <row r="19" spans="2:23" ht="17.25" customHeight="1" x14ac:dyDescent="0.25">
      <c r="B19" s="377" t="s">
        <v>262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 t="s">
        <v>304</v>
      </c>
      <c r="N19" s="377"/>
      <c r="O19" s="377"/>
      <c r="P19" s="377"/>
      <c r="Q19" s="377"/>
      <c r="R19" s="377"/>
      <c r="S19" s="377"/>
      <c r="T19" s="377"/>
      <c r="U19" s="377"/>
      <c r="V19" s="377"/>
      <c r="W19" s="377"/>
    </row>
    <row r="20" spans="2:23" ht="28.5" customHeight="1" x14ac:dyDescent="0.25">
      <c r="B20" s="376" t="s">
        <v>302</v>
      </c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 t="s">
        <v>305</v>
      </c>
      <c r="N20" s="376"/>
      <c r="O20" s="376"/>
      <c r="P20" s="376"/>
      <c r="Q20" s="376"/>
      <c r="R20" s="376"/>
      <c r="S20" s="376"/>
      <c r="T20" s="376"/>
      <c r="U20" s="376"/>
      <c r="V20" s="376"/>
      <c r="W20" s="376"/>
    </row>
    <row r="21" spans="2:23" ht="30" customHeight="1" x14ac:dyDescent="0.25">
      <c r="B21" s="377" t="s">
        <v>157</v>
      </c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 t="s">
        <v>149</v>
      </c>
      <c r="N21" s="377"/>
      <c r="O21" s="377"/>
      <c r="P21" s="377"/>
      <c r="Q21" s="377"/>
      <c r="R21" s="377"/>
      <c r="S21" s="377"/>
      <c r="T21" s="377"/>
      <c r="U21" s="377"/>
      <c r="V21" s="377"/>
      <c r="W21" s="377"/>
    </row>
    <row r="22" spans="2:23" ht="15" customHeight="1" x14ac:dyDescent="0.25">
      <c r="B22" s="376" t="s">
        <v>166</v>
      </c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 t="s">
        <v>306</v>
      </c>
      <c r="N22" s="376"/>
      <c r="O22" s="376"/>
      <c r="P22" s="376"/>
      <c r="Q22" s="376"/>
      <c r="R22" s="376"/>
      <c r="S22" s="376"/>
      <c r="T22" s="376"/>
      <c r="U22" s="376"/>
      <c r="V22" s="376"/>
      <c r="W22" s="376"/>
    </row>
    <row r="23" spans="2:23" ht="15" customHeight="1" x14ac:dyDescent="0.25">
      <c r="B23" s="377" t="s">
        <v>183</v>
      </c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 t="s">
        <v>218</v>
      </c>
      <c r="N23" s="377"/>
      <c r="O23" s="377"/>
      <c r="P23" s="377"/>
      <c r="Q23" s="377"/>
      <c r="R23" s="377"/>
      <c r="S23" s="377"/>
      <c r="T23" s="377"/>
      <c r="U23" s="377"/>
      <c r="V23" s="377"/>
      <c r="W23" s="377"/>
    </row>
    <row r="24" spans="2:23" ht="15" customHeight="1" x14ac:dyDescent="0.25">
      <c r="B24" s="376" t="s">
        <v>189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 t="s">
        <v>307</v>
      </c>
      <c r="N24" s="376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2:23" ht="15" customHeight="1" x14ac:dyDescent="0.25">
      <c r="B25" s="377" t="s">
        <v>192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 t="s">
        <v>308</v>
      </c>
      <c r="N25" s="377"/>
      <c r="O25" s="377"/>
      <c r="P25" s="377"/>
      <c r="Q25" s="377"/>
      <c r="R25" s="377"/>
      <c r="S25" s="377"/>
      <c r="T25" s="377"/>
      <c r="U25" s="377"/>
      <c r="V25" s="377"/>
      <c r="W25" s="377"/>
    </row>
    <row r="26" spans="2:23" ht="15" customHeight="1" x14ac:dyDescent="0.25"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 t="s">
        <v>309</v>
      </c>
      <c r="N26" s="376"/>
      <c r="O26" s="376"/>
      <c r="P26" s="376"/>
      <c r="Q26" s="376"/>
      <c r="R26" s="376"/>
      <c r="S26" s="376"/>
      <c r="T26" s="376"/>
      <c r="U26" s="376"/>
      <c r="V26" s="376"/>
      <c r="W26" s="376"/>
    </row>
    <row r="27" spans="2:23" ht="15" customHeight="1" x14ac:dyDescent="0.25"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 t="s">
        <v>310</v>
      </c>
      <c r="N27" s="377"/>
      <c r="O27" s="377"/>
      <c r="P27" s="377"/>
      <c r="Q27" s="377"/>
      <c r="R27" s="377"/>
      <c r="S27" s="377"/>
      <c r="T27" s="377"/>
      <c r="U27" s="377"/>
      <c r="V27" s="377"/>
      <c r="W27" s="377"/>
    </row>
    <row r="28" spans="2:23" ht="15" customHeight="1" x14ac:dyDescent="0.25"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</row>
    <row r="29" spans="2:23" ht="15" customHeight="1" thickBot="1" x14ac:dyDescent="0.3"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7" t="s">
        <v>13</v>
      </c>
      <c r="N29" s="377"/>
      <c r="O29" s="377"/>
      <c r="P29" s="377"/>
      <c r="Q29" s="377"/>
      <c r="R29" s="377"/>
      <c r="S29" s="377"/>
      <c r="T29" s="377"/>
      <c r="U29" s="377"/>
      <c r="V29" s="377"/>
      <c r="W29" s="377"/>
    </row>
    <row r="30" spans="2:23" ht="15" customHeight="1" x14ac:dyDescent="0.25"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</row>
    <row r="31" spans="2:23" ht="15" customHeight="1" x14ac:dyDescent="0.25">
      <c r="H31" s="379" t="s">
        <v>2</v>
      </c>
      <c r="I31" s="7" t="s">
        <v>3</v>
      </c>
      <c r="J31" s="7" t="s">
        <v>4</v>
      </c>
      <c r="K31" s="7"/>
      <c r="L31" s="7"/>
      <c r="M31" s="7" t="s">
        <v>7</v>
      </c>
      <c r="N31" s="16" t="s">
        <v>9</v>
      </c>
      <c r="O31" s="16"/>
      <c r="P31" s="16"/>
      <c r="Q31" s="16"/>
      <c r="R31" s="16"/>
    </row>
    <row r="32" spans="2:23" ht="15" customHeight="1" x14ac:dyDescent="0.25">
      <c r="H32" s="379"/>
      <c r="K32" s="14"/>
      <c r="L32" s="7"/>
      <c r="M32" s="7" t="s">
        <v>8</v>
      </c>
      <c r="N32" s="16" t="s">
        <v>10</v>
      </c>
      <c r="O32" s="16"/>
      <c r="P32" s="16"/>
      <c r="Q32" s="16"/>
      <c r="R32" s="16"/>
    </row>
    <row r="33" spans="6:18" ht="15" customHeight="1" x14ac:dyDescent="0.25">
      <c r="H33" s="379"/>
      <c r="I33" s="15" t="s">
        <v>5</v>
      </c>
      <c r="J33" s="14" t="s">
        <v>6</v>
      </c>
      <c r="K33" s="14"/>
      <c r="M33" s="7" t="s">
        <v>11</v>
      </c>
      <c r="N33" s="16" t="s">
        <v>12</v>
      </c>
      <c r="O33" s="16"/>
      <c r="P33" s="16"/>
      <c r="Q33" s="16"/>
      <c r="R33" s="16"/>
    </row>
    <row r="35" spans="6:18" x14ac:dyDescent="0.25">
      <c r="F35" s="6"/>
    </row>
  </sheetData>
  <mergeCells count="44">
    <mergeCell ref="M22:W22"/>
    <mergeCell ref="M23:W23"/>
    <mergeCell ref="B16:L16"/>
    <mergeCell ref="M11:W11"/>
    <mergeCell ref="M16:W16"/>
    <mergeCell ref="B19:L19"/>
    <mergeCell ref="B20:L20"/>
    <mergeCell ref="M19:W19"/>
    <mergeCell ref="M20:W20"/>
    <mergeCell ref="B7:W7"/>
    <mergeCell ref="B10:W10"/>
    <mergeCell ref="B8:W8"/>
    <mergeCell ref="M15:W15"/>
    <mergeCell ref="B11:L11"/>
    <mergeCell ref="B12:L12"/>
    <mergeCell ref="B13:L13"/>
    <mergeCell ref="B14:L14"/>
    <mergeCell ref="B15:L15"/>
    <mergeCell ref="M12:W12"/>
    <mergeCell ref="M13:W13"/>
    <mergeCell ref="M14:W14"/>
    <mergeCell ref="M27:W27"/>
    <mergeCell ref="M17:W17"/>
    <mergeCell ref="B18:L18"/>
    <mergeCell ref="B17:L17"/>
    <mergeCell ref="B26:L26"/>
    <mergeCell ref="B27:L27"/>
    <mergeCell ref="B25:L25"/>
    <mergeCell ref="M18:W18"/>
    <mergeCell ref="M24:W24"/>
    <mergeCell ref="M25:W25"/>
    <mergeCell ref="M26:W26"/>
    <mergeCell ref="B24:L24"/>
    <mergeCell ref="B21:L21"/>
    <mergeCell ref="B22:L22"/>
    <mergeCell ref="B23:L23"/>
    <mergeCell ref="M21:W21"/>
    <mergeCell ref="M28:W28"/>
    <mergeCell ref="B28:L28"/>
    <mergeCell ref="M29:W29"/>
    <mergeCell ref="B29:L29"/>
    <mergeCell ref="H31:H33"/>
    <mergeCell ref="B30:L30"/>
    <mergeCell ref="M30:W30"/>
  </mergeCells>
  <hyperlinks>
    <hyperlink ref="B8:W8" r:id="rId1" display="Clique aqui para acessar o RAF nº 30"/>
    <hyperlink ref="M16:W16" location="'Tabela 6'!A1" display="'Tabela 6'!A1"/>
    <hyperlink ref="M15:W15" location="'Tabela 5'!A1" display="'Tabela 5'!A1"/>
    <hyperlink ref="M14:W14" location="'Tabela 4'!A1" display="'Tabela 4'!A1"/>
    <hyperlink ref="M13:W13" location="'Tabela 3'!A1" display="'Tabela 3'!A1"/>
    <hyperlink ref="M12:W12" location="'Tabela 2'!A1" display="'Tabela 2'!A1"/>
    <hyperlink ref="M11:W11" location="'Tabela 1'!A1" display="'Tabela 1'!A1"/>
    <hyperlink ref="B18:L18" location="'Gráficos 7 e 8'!A1" display="Gráfico 8. Resultado primário, nominal e gastos com juros acumulados em 12 meses (% do PIB)"/>
    <hyperlink ref="B17:L17" location="'Gráficos 7 e 8'!A1" display="Gráfico 7. Resultado primário do setor público consolidado acumulado em 12 meses - % do PIB"/>
    <hyperlink ref="B16:L16" location="'Gráfico 6'!A1" display="Gráfico 6. Alíquotas combinadas das contribuições dos servidores ativos da união ao RPPS por nível de remuneração"/>
    <hyperlink ref="B15:L15" location="'Gráfico 5'!A1" display="Gráfico 5. Alíquotas efetivas das contribuições ao RGPS"/>
    <hyperlink ref="N33" r:id="rId2"/>
    <hyperlink ref="B12:L12" location="'Gráfico 2'!A1" display="Gráfico 2. Despesas previdenciárias - RGPS (em % do PIB)"/>
    <hyperlink ref="B13:L13" location="'Gráfico 3'!A1" display="Gráfico 3. Despesas previdenciárias (em % PIB)"/>
    <hyperlink ref="B14:L14" location="'Gráfico 4'!A1" display="Gráfico 4. Alíquotas efetivas das contribuições ao RPPS"/>
    <hyperlink ref="B11:L11" location="'Gráfico 1'!A1" display="Gráfico 1. Impacto da reforma para o RGPS (R$ bilhões)"/>
    <hyperlink ref="N31" r:id="rId3"/>
    <hyperlink ref="N32" r:id="rId4"/>
    <hyperlink ref="B22:L22" location="'Gráfico 12'!A1" display="'Gráfico 12'!A1"/>
    <hyperlink ref="B21:L21" location="'Gráfico 11'!A1" display="'Gráfico 11'!A1"/>
    <hyperlink ref="B20:L20" location="'Gráfico 10'!A1" display="'Gráfico 10'!A1"/>
    <hyperlink ref="B19:L19" location="'Gráfico 9'!A1" display="'Gráfico 9'!A1"/>
    <hyperlink ref="B25:L25" location="'Gráfico 15'!A1" display="'Gráfico 15'!A1"/>
    <hyperlink ref="B24:L24" location="'Gráfico 14'!A1" display="'Gráfico 14'!A1"/>
    <hyperlink ref="B23:L23" location="'Gráfico 13'!A1" display="Gráfico 13: Despesas primárias selecionadas acumuladas em 12 meses (a preços de mar/19)"/>
    <hyperlink ref="M22:W22" location="'Tabela 12'!A1" display="'Tabela 12'!A1"/>
    <hyperlink ref="M21:W21" location="'Tabela 11'!A1" display="'Tabela 11'!A1"/>
    <hyperlink ref="M20:W20" location="'Tabela 10'!A1" display="Tabela 10. Despesas totais primárias (var.% real 1º trimestre x 1ª trimestre) – 2010 a 2019"/>
    <hyperlink ref="M19:W19" location="'Tabela 9'!A1" display="Tabela 9. Despesas acumuladas em 12 meses (R$ bilhões, a preços de mar/19)"/>
    <hyperlink ref="M25:W25" location="'Tabela 15'!A1" display="'Tabela 15'!A1"/>
    <hyperlink ref="M24:W24" location="'Tabela 14'!A1" display="'Tabela 14'!A1"/>
    <hyperlink ref="M23:W23" location="'Tabela 13'!A1" display="'Tabela 13'!A1"/>
    <hyperlink ref="M29:W29" location="'Projeções da IFI'!A1" display="Projeções da IFI"/>
    <hyperlink ref="M27:W27" location="'Tabela 17'!A1" display="'Tabela 17'!A1"/>
    <hyperlink ref="M26:W26" location="'Tabela 16'!A1" display="'Tabela 16'!A1"/>
    <hyperlink ref="M17:W17" location="'Tabela 7'!A1" display="'Tabela 7'!A1"/>
    <hyperlink ref="M18:W18" location="'Tabela 8'!A1" display="'Tabela 8'!A1"/>
  </hyperlink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7">
    <tabColor theme="5"/>
  </sheetPr>
  <dimension ref="A1:C166"/>
  <sheetViews>
    <sheetView zoomScaleNormal="100"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9.85546875" style="51" customWidth="1"/>
    <col min="2" max="2" width="9.7109375" style="41" customWidth="1"/>
    <col min="3" max="3" width="7.28515625" style="41" customWidth="1"/>
    <col min="4" max="4" width="22.140625" style="41" customWidth="1"/>
    <col min="5" max="5" width="29.85546875" style="41" customWidth="1"/>
    <col min="6" max="7" width="22.140625" style="41" customWidth="1"/>
    <col min="8" max="16384" width="9.140625" style="41"/>
  </cols>
  <sheetData>
    <row r="1" spans="1:3" s="1" customFormat="1" x14ac:dyDescent="0.25">
      <c r="A1" s="385" t="s">
        <v>0</v>
      </c>
      <c r="B1" s="385"/>
    </row>
    <row r="2" spans="1:3" x14ac:dyDescent="0.25">
      <c r="B2" s="50"/>
    </row>
    <row r="3" spans="1:3" ht="39" customHeight="1" x14ac:dyDescent="0.25">
      <c r="A3" s="182" t="s">
        <v>277</v>
      </c>
      <c r="B3" s="36" t="s">
        <v>275</v>
      </c>
      <c r="C3" s="36" t="s">
        <v>276</v>
      </c>
    </row>
    <row r="4" spans="1:3" x14ac:dyDescent="0.25">
      <c r="A4" s="153">
        <v>38717</v>
      </c>
      <c r="B4" s="203">
        <v>14.16514731735899</v>
      </c>
      <c r="C4" s="203">
        <v>18</v>
      </c>
    </row>
    <row r="5" spans="1:3" x14ac:dyDescent="0.25">
      <c r="A5" s="158">
        <v>38748</v>
      </c>
      <c r="B5" s="204">
        <v>14.105249618768658</v>
      </c>
      <c r="C5" s="204">
        <v>17.25</v>
      </c>
    </row>
    <row r="6" spans="1:3" x14ac:dyDescent="0.25">
      <c r="A6" s="153">
        <v>38776</v>
      </c>
      <c r="B6" s="203">
        <v>13.877611524351703</v>
      </c>
      <c r="C6" s="203">
        <v>17.25</v>
      </c>
    </row>
    <row r="7" spans="1:3" x14ac:dyDescent="0.25">
      <c r="A7" s="158">
        <v>38807</v>
      </c>
      <c r="B7" s="204">
        <v>13.712109556119229</v>
      </c>
      <c r="C7" s="204">
        <v>16.5</v>
      </c>
    </row>
    <row r="8" spans="1:3" x14ac:dyDescent="0.25">
      <c r="A8" s="153">
        <v>38837</v>
      </c>
      <c r="B8" s="203">
        <v>13.951359969745596</v>
      </c>
      <c r="C8" s="203">
        <v>15.75</v>
      </c>
    </row>
    <row r="9" spans="1:3" x14ac:dyDescent="0.25">
      <c r="A9" s="158">
        <v>38868</v>
      </c>
      <c r="B9" s="204">
        <v>15.585540099694217</v>
      </c>
      <c r="C9" s="204">
        <v>15.75</v>
      </c>
    </row>
    <row r="10" spans="1:3" x14ac:dyDescent="0.25">
      <c r="A10" s="153">
        <v>38898</v>
      </c>
      <c r="B10" s="203">
        <v>15.073165977311872</v>
      </c>
      <c r="C10" s="203">
        <v>15.25</v>
      </c>
    </row>
    <row r="11" spans="1:3" x14ac:dyDescent="0.25">
      <c r="A11" s="158">
        <v>38929</v>
      </c>
      <c r="B11" s="204">
        <v>14.755944950628765</v>
      </c>
      <c r="C11" s="204">
        <v>14.75</v>
      </c>
    </row>
    <row r="12" spans="1:3" x14ac:dyDescent="0.25">
      <c r="A12" s="153">
        <v>38960</v>
      </c>
      <c r="B12" s="203">
        <v>14.554291245338105</v>
      </c>
      <c r="C12" s="203">
        <v>14.25</v>
      </c>
    </row>
    <row r="13" spans="1:3" x14ac:dyDescent="0.25">
      <c r="A13" s="158">
        <v>38990</v>
      </c>
      <c r="B13" s="204">
        <v>15.225946627709039</v>
      </c>
      <c r="C13" s="204">
        <v>14.25</v>
      </c>
    </row>
    <row r="14" spans="1:3" x14ac:dyDescent="0.25">
      <c r="A14" s="153">
        <v>39021</v>
      </c>
      <c r="B14" s="203">
        <v>14.692958970082698</v>
      </c>
      <c r="C14" s="203">
        <v>13.75</v>
      </c>
    </row>
    <row r="15" spans="1:3" x14ac:dyDescent="0.25">
      <c r="A15" s="158">
        <v>39051</v>
      </c>
      <c r="B15" s="204">
        <v>14.945858469238765</v>
      </c>
      <c r="C15" s="204">
        <v>13.25</v>
      </c>
    </row>
    <row r="16" spans="1:3" x14ac:dyDescent="0.25">
      <c r="A16" s="153">
        <v>39082</v>
      </c>
      <c r="B16" s="203">
        <v>13.777480414400952</v>
      </c>
      <c r="C16" s="203">
        <v>13.25</v>
      </c>
    </row>
    <row r="17" spans="1:3" x14ac:dyDescent="0.25">
      <c r="A17" s="158">
        <v>39113</v>
      </c>
      <c r="B17" s="204">
        <v>14.018058040951594</v>
      </c>
      <c r="C17" s="204">
        <v>13</v>
      </c>
    </row>
    <row r="18" spans="1:3" x14ac:dyDescent="0.25">
      <c r="A18" s="153">
        <v>39141</v>
      </c>
      <c r="B18" s="203">
        <v>14.336557546009347</v>
      </c>
      <c r="C18" s="203">
        <v>13</v>
      </c>
    </row>
    <row r="19" spans="1:3" x14ac:dyDescent="0.25">
      <c r="A19" s="158">
        <v>39172</v>
      </c>
      <c r="B19" s="204">
        <v>13.57692050979044</v>
      </c>
      <c r="C19" s="204">
        <v>12.75</v>
      </c>
    </row>
    <row r="20" spans="1:3" x14ac:dyDescent="0.25">
      <c r="A20" s="153">
        <v>39202</v>
      </c>
      <c r="B20" s="203">
        <v>13.84445779851236</v>
      </c>
      <c r="C20" s="203">
        <v>12.5</v>
      </c>
    </row>
    <row r="21" spans="1:3" x14ac:dyDescent="0.25">
      <c r="A21" s="158">
        <v>39233</v>
      </c>
      <c r="B21" s="204">
        <v>12.295545557480242</v>
      </c>
      <c r="C21" s="204">
        <v>12.5</v>
      </c>
    </row>
    <row r="22" spans="1:3" x14ac:dyDescent="0.25">
      <c r="A22" s="153">
        <v>39263</v>
      </c>
      <c r="B22" s="203">
        <v>12.526356808648933</v>
      </c>
      <c r="C22" s="203">
        <v>12</v>
      </c>
    </row>
    <row r="23" spans="1:3" x14ac:dyDescent="0.25">
      <c r="A23" s="158">
        <v>39294</v>
      </c>
      <c r="B23" s="204">
        <v>12.338225922682996</v>
      </c>
      <c r="C23" s="204">
        <v>11.5</v>
      </c>
    </row>
    <row r="24" spans="1:3" x14ac:dyDescent="0.25">
      <c r="A24" s="153">
        <v>39325</v>
      </c>
      <c r="B24" s="203">
        <v>12.710056679995345</v>
      </c>
      <c r="C24" s="203">
        <v>11.5</v>
      </c>
    </row>
    <row r="25" spans="1:3" x14ac:dyDescent="0.25">
      <c r="A25" s="158">
        <v>39355</v>
      </c>
      <c r="B25" s="204">
        <v>12.071331122762095</v>
      </c>
      <c r="C25" s="204">
        <v>11.25</v>
      </c>
    </row>
    <row r="26" spans="1:3" x14ac:dyDescent="0.25">
      <c r="A26" s="153">
        <v>39386</v>
      </c>
      <c r="B26" s="203">
        <v>11.797837604113058</v>
      </c>
      <c r="C26" s="203">
        <v>11.25</v>
      </c>
    </row>
    <row r="27" spans="1:3" x14ac:dyDescent="0.25">
      <c r="A27" s="158">
        <v>39416</v>
      </c>
      <c r="B27" s="204">
        <v>11.684244374820089</v>
      </c>
      <c r="C27" s="204">
        <v>11.25</v>
      </c>
    </row>
    <row r="28" spans="1:3" x14ac:dyDescent="0.25">
      <c r="A28" s="153">
        <v>39447</v>
      </c>
      <c r="B28" s="203">
        <v>11.773670206865646</v>
      </c>
      <c r="C28" s="203">
        <v>11.25</v>
      </c>
    </row>
    <row r="29" spans="1:3" x14ac:dyDescent="0.25">
      <c r="A29" s="158">
        <v>39478</v>
      </c>
      <c r="B29" s="204">
        <v>11.709151742278843</v>
      </c>
      <c r="C29" s="204">
        <v>11.25</v>
      </c>
    </row>
    <row r="30" spans="1:3" x14ac:dyDescent="0.25">
      <c r="A30" s="153">
        <v>39507</v>
      </c>
      <c r="B30" s="203">
        <v>11.511496700768337</v>
      </c>
      <c r="C30" s="203">
        <v>11.25</v>
      </c>
    </row>
    <row r="31" spans="1:3" x14ac:dyDescent="0.25">
      <c r="A31" s="158">
        <v>39538</v>
      </c>
      <c r="B31" s="204">
        <v>11.817788465274537</v>
      </c>
      <c r="C31" s="204">
        <v>11.25</v>
      </c>
    </row>
    <row r="32" spans="1:3" x14ac:dyDescent="0.25">
      <c r="A32" s="153">
        <v>39568</v>
      </c>
      <c r="B32" s="203">
        <v>11.712751659950467</v>
      </c>
      <c r="C32" s="203">
        <v>11.75</v>
      </c>
    </row>
    <row r="33" spans="1:3" x14ac:dyDescent="0.25">
      <c r="A33" s="158">
        <v>39599</v>
      </c>
      <c r="B33" s="204">
        <v>11.908657317250709</v>
      </c>
      <c r="C33" s="204">
        <v>11.75</v>
      </c>
    </row>
    <row r="34" spans="1:3" x14ac:dyDescent="0.25">
      <c r="A34" s="153">
        <v>39629</v>
      </c>
      <c r="B34" s="203">
        <v>12.015872810493546</v>
      </c>
      <c r="C34" s="203">
        <v>12.25</v>
      </c>
    </row>
    <row r="35" spans="1:3" x14ac:dyDescent="0.25">
      <c r="A35" s="158">
        <v>39660</v>
      </c>
      <c r="B35" s="204">
        <v>12.230925641368366</v>
      </c>
      <c r="C35" s="204">
        <v>13</v>
      </c>
    </row>
    <row r="36" spans="1:3" x14ac:dyDescent="0.25">
      <c r="A36" s="153">
        <v>39691</v>
      </c>
      <c r="B36" s="203">
        <v>11.945250218212029</v>
      </c>
      <c r="C36" s="203">
        <v>13</v>
      </c>
    </row>
    <row r="37" spans="1:3" x14ac:dyDescent="0.25">
      <c r="A37" s="158">
        <v>39721</v>
      </c>
      <c r="B37" s="204">
        <v>13.44245073578859</v>
      </c>
      <c r="C37" s="204">
        <v>13.75</v>
      </c>
    </row>
    <row r="38" spans="1:3" x14ac:dyDescent="0.25">
      <c r="A38" s="153">
        <v>39752</v>
      </c>
      <c r="B38" s="203">
        <v>14.817928005729057</v>
      </c>
      <c r="C38" s="203">
        <v>13.75</v>
      </c>
    </row>
    <row r="39" spans="1:3" x14ac:dyDescent="0.25">
      <c r="A39" s="158">
        <v>39782</v>
      </c>
      <c r="B39" s="204">
        <v>15.705914592380685</v>
      </c>
      <c r="C39" s="204">
        <v>13.75</v>
      </c>
    </row>
    <row r="40" spans="1:3" x14ac:dyDescent="0.25">
      <c r="A40" s="153">
        <v>39813</v>
      </c>
      <c r="B40" s="203">
        <v>15.906208778241879</v>
      </c>
      <c r="C40" s="203">
        <v>13.75</v>
      </c>
    </row>
    <row r="41" spans="1:3" x14ac:dyDescent="0.25">
      <c r="A41" s="158">
        <v>39844</v>
      </c>
      <c r="B41" s="204">
        <v>15.743629425681579</v>
      </c>
      <c r="C41" s="204">
        <v>12.75</v>
      </c>
    </row>
    <row r="42" spans="1:3" x14ac:dyDescent="0.25">
      <c r="A42" s="153">
        <v>39872</v>
      </c>
      <c r="B42" s="203">
        <v>16.443868908471739</v>
      </c>
      <c r="C42" s="203">
        <v>12.75</v>
      </c>
    </row>
    <row r="43" spans="1:3" x14ac:dyDescent="0.25">
      <c r="A43" s="158">
        <v>39903</v>
      </c>
      <c r="B43" s="204">
        <v>15.598375453235029</v>
      </c>
      <c r="C43" s="204">
        <v>11.25</v>
      </c>
    </row>
    <row r="44" spans="1:3" x14ac:dyDescent="0.25">
      <c r="A44" s="153">
        <v>39933</v>
      </c>
      <c r="B44" s="203">
        <v>15.125989137456584</v>
      </c>
      <c r="C44" s="203">
        <v>10.25</v>
      </c>
    </row>
    <row r="45" spans="1:3" x14ac:dyDescent="0.25">
      <c r="A45" s="158">
        <v>39964</v>
      </c>
      <c r="B45" s="204">
        <v>14.357941751118688</v>
      </c>
      <c r="C45" s="204">
        <v>10.25</v>
      </c>
    </row>
    <row r="46" spans="1:3" x14ac:dyDescent="0.25">
      <c r="A46" s="153">
        <v>39994</v>
      </c>
      <c r="B46" s="203">
        <v>14.068508823365406</v>
      </c>
      <c r="C46" s="203">
        <v>9.25</v>
      </c>
    </row>
    <row r="47" spans="1:3" x14ac:dyDescent="0.25">
      <c r="A47" s="158">
        <v>40025</v>
      </c>
      <c r="B47" s="204">
        <v>13.482100691015868</v>
      </c>
      <c r="C47" s="204">
        <v>8.75</v>
      </c>
    </row>
    <row r="48" spans="1:3" x14ac:dyDescent="0.25">
      <c r="A48" s="153">
        <v>40056</v>
      </c>
      <c r="B48" s="203">
        <v>13.077204571603465</v>
      </c>
      <c r="C48" s="203">
        <v>8.75</v>
      </c>
    </row>
    <row r="49" spans="1:3" x14ac:dyDescent="0.25">
      <c r="A49" s="158">
        <v>40086</v>
      </c>
      <c r="B49" s="204">
        <v>11.422898910641448</v>
      </c>
      <c r="C49" s="204">
        <v>8.75</v>
      </c>
    </row>
    <row r="50" spans="1:3" x14ac:dyDescent="0.25">
      <c r="A50" s="153">
        <v>40117</v>
      </c>
      <c r="B50" s="203">
        <v>10.390608066162594</v>
      </c>
      <c r="C50" s="203">
        <v>8.75</v>
      </c>
    </row>
    <row r="51" spans="1:3" x14ac:dyDescent="0.25">
      <c r="A51" s="158">
        <v>40147</v>
      </c>
      <c r="B51" s="204">
        <v>9.6939447020831526</v>
      </c>
      <c r="C51" s="204">
        <v>8.75</v>
      </c>
    </row>
    <row r="52" spans="1:3" x14ac:dyDescent="0.25">
      <c r="A52" s="153">
        <v>40178</v>
      </c>
      <c r="B52" s="203">
        <v>9.4224289179740683</v>
      </c>
      <c r="C52" s="203">
        <v>8.75</v>
      </c>
    </row>
    <row r="53" spans="1:3" x14ac:dyDescent="0.25">
      <c r="A53" s="158">
        <v>40209</v>
      </c>
      <c r="B53" s="204">
        <v>9.7971751567755607</v>
      </c>
      <c r="C53" s="204">
        <v>8.75</v>
      </c>
    </row>
    <row r="54" spans="1:3" x14ac:dyDescent="0.25">
      <c r="A54" s="153">
        <v>40237</v>
      </c>
      <c r="B54" s="203">
        <v>9.4011141437825394</v>
      </c>
      <c r="C54" s="203">
        <v>8.75</v>
      </c>
    </row>
    <row r="55" spans="1:3" x14ac:dyDescent="0.25">
      <c r="A55" s="158">
        <v>40268</v>
      </c>
      <c r="B55" s="204">
        <v>9.6028600684702248</v>
      </c>
      <c r="C55" s="204">
        <v>8.75</v>
      </c>
    </row>
    <row r="56" spans="1:3" x14ac:dyDescent="0.25">
      <c r="A56" s="153">
        <v>40298</v>
      </c>
      <c r="B56" s="203">
        <v>9.792139483735804</v>
      </c>
      <c r="C56" s="203">
        <v>9.5</v>
      </c>
    </row>
    <row r="57" spans="1:3" x14ac:dyDescent="0.25">
      <c r="A57" s="158">
        <v>40329</v>
      </c>
      <c r="B57" s="204">
        <v>10.52581200840141</v>
      </c>
      <c r="C57" s="204">
        <v>9.5</v>
      </c>
    </row>
    <row r="58" spans="1:3" x14ac:dyDescent="0.25">
      <c r="A58" s="153">
        <v>40359</v>
      </c>
      <c r="B58" s="203">
        <v>10.494869786882882</v>
      </c>
      <c r="C58" s="203">
        <v>10.25</v>
      </c>
    </row>
    <row r="59" spans="1:3" x14ac:dyDescent="0.25">
      <c r="A59" s="158">
        <v>40390</v>
      </c>
      <c r="B59" s="204">
        <v>10.578560010578231</v>
      </c>
      <c r="C59" s="204">
        <v>10.75</v>
      </c>
    </row>
    <row r="60" spans="1:3" x14ac:dyDescent="0.25">
      <c r="A60" s="153">
        <v>40421</v>
      </c>
      <c r="B60" s="203">
        <v>10.647430116456068</v>
      </c>
      <c r="C60" s="203">
        <v>10.75</v>
      </c>
    </row>
    <row r="61" spans="1:3" x14ac:dyDescent="0.25">
      <c r="A61" s="158">
        <v>40451</v>
      </c>
      <c r="B61" s="204">
        <v>10.940133030957208</v>
      </c>
      <c r="C61" s="204">
        <v>10.75</v>
      </c>
    </row>
    <row r="62" spans="1:3" x14ac:dyDescent="0.25">
      <c r="A62" s="153">
        <v>40482</v>
      </c>
      <c r="B62" s="203">
        <v>11.233610299833106</v>
      </c>
      <c r="C62" s="203">
        <v>10.75</v>
      </c>
    </row>
    <row r="63" spans="1:3" x14ac:dyDescent="0.25">
      <c r="A63" s="158">
        <v>40512</v>
      </c>
      <c r="B63" s="204">
        <v>11.447622270639659</v>
      </c>
      <c r="C63" s="204">
        <v>10.75</v>
      </c>
    </row>
    <row r="64" spans="1:3" x14ac:dyDescent="0.25">
      <c r="A64" s="153">
        <v>40543</v>
      </c>
      <c r="B64" s="203">
        <v>11.593271873972785</v>
      </c>
      <c r="C64" s="203">
        <v>10.75</v>
      </c>
    </row>
    <row r="65" spans="1:3" x14ac:dyDescent="0.25">
      <c r="A65" s="158">
        <v>40574</v>
      </c>
      <c r="B65" s="204">
        <v>11.428486828097327</v>
      </c>
      <c r="C65" s="204">
        <v>11.25</v>
      </c>
    </row>
    <row r="66" spans="1:3" x14ac:dyDescent="0.25">
      <c r="A66" s="153">
        <v>40602</v>
      </c>
      <c r="B66" s="203">
        <v>11.712835936276567</v>
      </c>
      <c r="C66" s="203">
        <v>11.25</v>
      </c>
    </row>
    <row r="67" spans="1:3" x14ac:dyDescent="0.25">
      <c r="A67" s="158">
        <v>40633</v>
      </c>
      <c r="B67" s="204">
        <v>11.795435413419398</v>
      </c>
      <c r="C67" s="204">
        <v>11.75</v>
      </c>
    </row>
    <row r="68" spans="1:3" x14ac:dyDescent="0.25">
      <c r="A68" s="153">
        <v>40663</v>
      </c>
      <c r="B68" s="203">
        <v>11.892932932143793</v>
      </c>
      <c r="C68" s="203">
        <v>12</v>
      </c>
    </row>
    <row r="69" spans="1:3" x14ac:dyDescent="0.25">
      <c r="A69" s="158">
        <v>40694</v>
      </c>
      <c r="B69" s="204">
        <v>11.83</v>
      </c>
      <c r="C69" s="204">
        <v>12</v>
      </c>
    </row>
    <row r="70" spans="1:3" x14ac:dyDescent="0.25">
      <c r="A70" s="153">
        <v>40724</v>
      </c>
      <c r="B70" s="203">
        <v>11.892137747698886</v>
      </c>
      <c r="C70" s="203">
        <v>12.25</v>
      </c>
    </row>
    <row r="71" spans="1:3" x14ac:dyDescent="0.25">
      <c r="A71" s="158">
        <v>40755</v>
      </c>
      <c r="B71" s="204">
        <v>12.010701536940669</v>
      </c>
      <c r="C71" s="204">
        <v>12.5</v>
      </c>
    </row>
    <row r="72" spans="1:3" x14ac:dyDescent="0.25">
      <c r="A72" s="153">
        <v>40786</v>
      </c>
      <c r="B72" s="203">
        <v>12.251858150755657</v>
      </c>
      <c r="C72" s="203">
        <v>12.5</v>
      </c>
    </row>
    <row r="73" spans="1:3" x14ac:dyDescent="0.25">
      <c r="A73" s="158">
        <v>40816</v>
      </c>
      <c r="B73" s="204">
        <v>12.968216714729342</v>
      </c>
      <c r="C73" s="204">
        <v>12</v>
      </c>
    </row>
    <row r="74" spans="1:3" x14ac:dyDescent="0.25">
      <c r="A74" s="153">
        <v>40847</v>
      </c>
      <c r="B74" s="203">
        <v>12.514985356150296</v>
      </c>
      <c r="C74" s="203">
        <v>11.5</v>
      </c>
    </row>
    <row r="75" spans="1:3" x14ac:dyDescent="0.25">
      <c r="A75" s="158">
        <v>40877</v>
      </c>
      <c r="B75" s="204">
        <v>12.67519044957835</v>
      </c>
      <c r="C75" s="204">
        <v>11.5</v>
      </c>
    </row>
    <row r="76" spans="1:3" x14ac:dyDescent="0.25">
      <c r="A76" s="153">
        <v>40908</v>
      </c>
      <c r="B76" s="203">
        <v>12.834973262876876</v>
      </c>
      <c r="C76" s="203">
        <v>11</v>
      </c>
    </row>
    <row r="77" spans="1:3" x14ac:dyDescent="0.25">
      <c r="A77" s="158">
        <v>40939</v>
      </c>
      <c r="B77" s="204">
        <v>12.436139201404332</v>
      </c>
      <c r="C77" s="204">
        <v>10.5</v>
      </c>
    </row>
    <row r="78" spans="1:3" x14ac:dyDescent="0.25">
      <c r="A78" s="153">
        <v>40968</v>
      </c>
      <c r="B78" s="203">
        <v>12.203528302141434</v>
      </c>
      <c r="C78" s="203">
        <v>10.5</v>
      </c>
    </row>
    <row r="79" spans="1:3" x14ac:dyDescent="0.25">
      <c r="A79" s="158">
        <v>40999</v>
      </c>
      <c r="B79" s="204">
        <v>12.373188334863942</v>
      </c>
      <c r="C79" s="204">
        <v>9.75</v>
      </c>
    </row>
    <row r="80" spans="1:3" x14ac:dyDescent="0.25">
      <c r="A80" s="153">
        <v>41029</v>
      </c>
      <c r="B80" s="203">
        <v>12.590195894057969</v>
      </c>
      <c r="C80" s="203">
        <v>9</v>
      </c>
    </row>
    <row r="81" spans="1:3" x14ac:dyDescent="0.25">
      <c r="A81" s="158">
        <v>41060</v>
      </c>
      <c r="B81" s="204">
        <v>12.852830155471979</v>
      </c>
      <c r="C81" s="204">
        <v>8.5</v>
      </c>
    </row>
    <row r="82" spans="1:3" x14ac:dyDescent="0.25">
      <c r="A82" s="153">
        <v>41090</v>
      </c>
      <c r="B82" s="203">
        <v>12.814603504473764</v>
      </c>
      <c r="C82" s="203">
        <v>8.5</v>
      </c>
    </row>
    <row r="83" spans="1:3" x14ac:dyDescent="0.25">
      <c r="A83" s="158">
        <v>41121</v>
      </c>
      <c r="B83" s="204">
        <v>12.883154622285693</v>
      </c>
      <c r="C83" s="204">
        <v>8</v>
      </c>
    </row>
    <row r="84" spans="1:3" x14ac:dyDescent="0.25">
      <c r="A84" s="153">
        <v>41152</v>
      </c>
      <c r="B84" s="203">
        <v>12.690709181744602</v>
      </c>
      <c r="C84" s="203">
        <v>7.5</v>
      </c>
    </row>
    <row r="85" spans="1:3" x14ac:dyDescent="0.25">
      <c r="A85" s="158">
        <v>41182</v>
      </c>
      <c r="B85" s="204">
        <v>11.758421322121967</v>
      </c>
      <c r="C85" s="204">
        <v>7.5</v>
      </c>
    </row>
    <row r="86" spans="1:3" x14ac:dyDescent="0.25">
      <c r="A86" s="153">
        <v>41213</v>
      </c>
      <c r="B86" s="203">
        <v>12.150412777067537</v>
      </c>
      <c r="C86" s="203">
        <v>7.25</v>
      </c>
    </row>
    <row r="87" spans="1:3" x14ac:dyDescent="0.25">
      <c r="A87" s="158">
        <v>41243</v>
      </c>
      <c r="B87" s="204">
        <v>11.881673726545836</v>
      </c>
      <c r="C87" s="204">
        <v>7.25</v>
      </c>
    </row>
    <row r="88" spans="1:3" x14ac:dyDescent="0.25">
      <c r="A88" s="153">
        <v>41274</v>
      </c>
      <c r="B88" s="203">
        <v>11.546769022659436</v>
      </c>
      <c r="C88" s="203">
        <v>7.25</v>
      </c>
    </row>
    <row r="89" spans="1:3" x14ac:dyDescent="0.25">
      <c r="A89" s="158">
        <v>41305</v>
      </c>
      <c r="B89" s="204">
        <v>11.770960424642778</v>
      </c>
      <c r="C89" s="204">
        <v>7.25</v>
      </c>
    </row>
    <row r="90" spans="1:3" x14ac:dyDescent="0.25">
      <c r="A90" s="153">
        <v>41333</v>
      </c>
      <c r="B90" s="203">
        <v>11.776017052239993</v>
      </c>
      <c r="C90" s="203">
        <v>7.25</v>
      </c>
    </row>
    <row r="91" spans="1:3" x14ac:dyDescent="0.25">
      <c r="A91" s="158">
        <v>41364</v>
      </c>
      <c r="B91" s="204">
        <v>11.42152936503153</v>
      </c>
      <c r="C91" s="204">
        <v>7.25</v>
      </c>
    </row>
    <row r="92" spans="1:3" x14ac:dyDescent="0.25">
      <c r="A92" s="153">
        <v>41394</v>
      </c>
      <c r="B92" s="203">
        <v>11.201209660127979</v>
      </c>
      <c r="C92" s="203">
        <v>7.5</v>
      </c>
    </row>
    <row r="93" spans="1:3" x14ac:dyDescent="0.25">
      <c r="A93" s="158">
        <v>41425</v>
      </c>
      <c r="B93" s="204">
        <v>11.044109094675479</v>
      </c>
      <c r="C93" s="204">
        <v>8</v>
      </c>
    </row>
    <row r="94" spans="1:3" x14ac:dyDescent="0.25">
      <c r="A94" s="153">
        <v>41455</v>
      </c>
      <c r="B94" s="203">
        <v>11.230364101279829</v>
      </c>
      <c r="C94" s="203">
        <v>8</v>
      </c>
    </row>
    <row r="95" spans="1:3" x14ac:dyDescent="0.25">
      <c r="A95" s="158">
        <v>41486</v>
      </c>
      <c r="B95" s="204">
        <v>11.221812431353163</v>
      </c>
      <c r="C95" s="204">
        <v>8.5</v>
      </c>
    </row>
    <row r="96" spans="1:3" x14ac:dyDescent="0.25">
      <c r="A96" s="153">
        <v>41517</v>
      </c>
      <c r="B96" s="203">
        <v>11.235831047432354</v>
      </c>
      <c r="C96" s="203">
        <v>9</v>
      </c>
    </row>
    <row r="97" spans="1:3" x14ac:dyDescent="0.25">
      <c r="A97" s="158">
        <v>41547</v>
      </c>
      <c r="B97" s="204">
        <v>10.972583328361265</v>
      </c>
      <c r="C97" s="204">
        <v>9</v>
      </c>
    </row>
    <row r="98" spans="1:3" x14ac:dyDescent="0.25">
      <c r="A98" s="153">
        <v>41578</v>
      </c>
      <c r="B98" s="203">
        <v>10.932800079967155</v>
      </c>
      <c r="C98" s="203">
        <v>9.5</v>
      </c>
    </row>
    <row r="99" spans="1:3" x14ac:dyDescent="0.25">
      <c r="A99" s="158">
        <v>41608</v>
      </c>
      <c r="B99" s="204">
        <v>11.021465290876293</v>
      </c>
      <c r="C99" s="204">
        <v>10</v>
      </c>
    </row>
    <row r="100" spans="1:3" x14ac:dyDescent="0.25">
      <c r="A100" s="153">
        <v>41639</v>
      </c>
      <c r="B100" s="203">
        <v>11.324675541751647</v>
      </c>
      <c r="C100" s="203">
        <v>10</v>
      </c>
    </row>
    <row r="101" spans="1:3" x14ac:dyDescent="0.25">
      <c r="A101" s="158">
        <v>41670</v>
      </c>
      <c r="B101" s="204">
        <v>11.613023016469578</v>
      </c>
      <c r="C101" s="204">
        <v>10.5</v>
      </c>
    </row>
    <row r="102" spans="1:3" x14ac:dyDescent="0.25">
      <c r="A102" s="153">
        <v>41698</v>
      </c>
      <c r="B102" s="203">
        <v>11.573527151042599</v>
      </c>
      <c r="C102" s="203">
        <v>10.75</v>
      </c>
    </row>
    <row r="103" spans="1:3" x14ac:dyDescent="0.25">
      <c r="A103" s="158">
        <v>41729</v>
      </c>
      <c r="B103" s="204">
        <v>11.461824707372388</v>
      </c>
      <c r="C103" s="204">
        <v>10.75</v>
      </c>
    </row>
    <row r="104" spans="1:3" x14ac:dyDescent="0.25">
      <c r="A104" s="153">
        <v>41759</v>
      </c>
      <c r="B104" s="203">
        <v>11.515887933882</v>
      </c>
      <c r="C104" s="203">
        <v>11</v>
      </c>
    </row>
    <row r="105" spans="1:3" x14ac:dyDescent="0.25">
      <c r="A105" s="158">
        <v>41790</v>
      </c>
      <c r="B105" s="204">
        <v>11.293188584884515</v>
      </c>
      <c r="C105" s="204">
        <v>11</v>
      </c>
    </row>
    <row r="106" spans="1:3" x14ac:dyDescent="0.25">
      <c r="A106" s="153">
        <v>41820</v>
      </c>
      <c r="B106" s="203">
        <v>11.051547679311565</v>
      </c>
      <c r="C106" s="203">
        <v>11</v>
      </c>
    </row>
    <row r="107" spans="1:3" x14ac:dyDescent="0.25">
      <c r="A107" s="158">
        <v>41851</v>
      </c>
      <c r="B107" s="204">
        <v>11.042383765715551</v>
      </c>
      <c r="C107" s="204">
        <v>11</v>
      </c>
    </row>
    <row r="108" spans="1:3" x14ac:dyDescent="0.25">
      <c r="A108" s="153">
        <v>41882</v>
      </c>
      <c r="B108" s="203">
        <v>10.831788814016011</v>
      </c>
      <c r="C108" s="203">
        <v>11</v>
      </c>
    </row>
    <row r="109" spans="1:3" x14ac:dyDescent="0.25">
      <c r="A109" s="158">
        <v>41912</v>
      </c>
      <c r="B109" s="204">
        <v>11.544318028751048</v>
      </c>
      <c r="C109" s="204">
        <v>11</v>
      </c>
    </row>
    <row r="110" spans="1:3" x14ac:dyDescent="0.25">
      <c r="A110" s="153">
        <v>41943</v>
      </c>
      <c r="B110" s="203">
        <v>11.630145120283302</v>
      </c>
      <c r="C110" s="203">
        <v>11.25</v>
      </c>
    </row>
    <row r="111" spans="1:3" x14ac:dyDescent="0.25">
      <c r="A111" s="158">
        <v>41973</v>
      </c>
      <c r="B111" s="204">
        <v>11.639752886899959</v>
      </c>
      <c r="C111" s="204">
        <v>11.25</v>
      </c>
    </row>
    <row r="112" spans="1:3" x14ac:dyDescent="0.25">
      <c r="A112" s="153">
        <v>42004</v>
      </c>
      <c r="B112" s="203">
        <v>11.842323006732588</v>
      </c>
      <c r="C112" s="203">
        <v>11.75</v>
      </c>
    </row>
    <row r="113" spans="1:3" x14ac:dyDescent="0.25">
      <c r="A113" s="158">
        <v>42035</v>
      </c>
      <c r="B113" s="204">
        <v>11.778594174549987</v>
      </c>
      <c r="C113" s="204">
        <v>12.25</v>
      </c>
    </row>
    <row r="114" spans="1:3" x14ac:dyDescent="0.25">
      <c r="A114" s="153">
        <v>42062</v>
      </c>
      <c r="B114" s="203">
        <v>12.61555091326175</v>
      </c>
      <c r="C114" s="203">
        <v>12.25</v>
      </c>
    </row>
    <row r="115" spans="1:3" x14ac:dyDescent="0.25">
      <c r="A115" s="158">
        <v>42094</v>
      </c>
      <c r="B115" s="204">
        <v>13.820579340004421</v>
      </c>
      <c r="C115" s="204">
        <v>12.75</v>
      </c>
    </row>
    <row r="116" spans="1:3" x14ac:dyDescent="0.25">
      <c r="A116" s="153">
        <v>42124</v>
      </c>
      <c r="B116" s="203">
        <v>13.599182584392864</v>
      </c>
      <c r="C116" s="203">
        <v>13.25</v>
      </c>
    </row>
    <row r="117" spans="1:3" x14ac:dyDescent="0.25">
      <c r="A117" s="158">
        <v>42155</v>
      </c>
      <c r="B117" s="204">
        <v>14.029129434524332</v>
      </c>
      <c r="C117" s="204">
        <v>13.75</v>
      </c>
    </row>
    <row r="118" spans="1:3" x14ac:dyDescent="0.25">
      <c r="A118" s="153">
        <v>42185</v>
      </c>
      <c r="B118" s="203">
        <v>14.313958200391516</v>
      </c>
      <c r="C118" s="203">
        <v>14.25</v>
      </c>
    </row>
    <row r="119" spans="1:3" x14ac:dyDescent="0.25">
      <c r="A119" s="158">
        <v>42216</v>
      </c>
      <c r="B119" s="204">
        <v>14.987254070555554</v>
      </c>
      <c r="C119" s="204">
        <v>14.25</v>
      </c>
    </row>
    <row r="120" spans="1:3" x14ac:dyDescent="0.25">
      <c r="A120" s="153">
        <v>42247</v>
      </c>
      <c r="B120" s="203">
        <v>15.933844082150395</v>
      </c>
      <c r="C120" s="203">
        <v>14.25</v>
      </c>
    </row>
    <row r="121" spans="1:3" x14ac:dyDescent="0.25">
      <c r="A121" s="158">
        <v>42277</v>
      </c>
      <c r="B121" s="204">
        <v>16.067287463221454</v>
      </c>
      <c r="C121" s="204">
        <v>14.25</v>
      </c>
    </row>
    <row r="122" spans="1:3" x14ac:dyDescent="0.25">
      <c r="A122" s="153">
        <v>42308</v>
      </c>
      <c r="B122" s="203">
        <v>16.152412298943499</v>
      </c>
      <c r="C122" s="203">
        <v>14.25</v>
      </c>
    </row>
    <row r="123" spans="1:3" x14ac:dyDescent="0.25">
      <c r="A123" s="158">
        <v>42338</v>
      </c>
      <c r="B123" s="204">
        <v>16.051433794129</v>
      </c>
      <c r="C123" s="204">
        <v>14.25</v>
      </c>
    </row>
    <row r="124" spans="1:3" x14ac:dyDescent="0.25">
      <c r="A124" s="153">
        <v>42369</v>
      </c>
      <c r="B124" s="203">
        <v>16.071326646092668</v>
      </c>
      <c r="C124" s="203">
        <v>14.25</v>
      </c>
    </row>
    <row r="125" spans="1:3" x14ac:dyDescent="0.25">
      <c r="A125" s="158">
        <v>42400</v>
      </c>
      <c r="B125" s="204">
        <v>16.404508239741897</v>
      </c>
      <c r="C125" s="204">
        <v>14.25</v>
      </c>
    </row>
    <row r="126" spans="1:3" x14ac:dyDescent="0.25">
      <c r="A126" s="153">
        <v>42429</v>
      </c>
      <c r="B126" s="203">
        <v>15.826056479534754</v>
      </c>
      <c r="C126" s="203">
        <v>14.25</v>
      </c>
    </row>
    <row r="127" spans="1:3" x14ac:dyDescent="0.25">
      <c r="A127" s="158">
        <v>42460</v>
      </c>
      <c r="B127" s="204">
        <v>14.188863896832686</v>
      </c>
      <c r="C127" s="204">
        <v>14.25</v>
      </c>
    </row>
    <row r="128" spans="1:3" x14ac:dyDescent="0.25">
      <c r="A128" s="153">
        <v>42490</v>
      </c>
      <c r="B128" s="203">
        <v>14.248477565491854</v>
      </c>
      <c r="C128" s="203">
        <v>14.25</v>
      </c>
    </row>
    <row r="129" spans="1:3" x14ac:dyDescent="0.25">
      <c r="A129" s="158">
        <v>42521</v>
      </c>
      <c r="B129" s="204">
        <v>14.246383539456975</v>
      </c>
      <c r="C129" s="204">
        <v>14.25</v>
      </c>
    </row>
    <row r="130" spans="1:3" x14ac:dyDescent="0.25">
      <c r="A130" s="153">
        <v>42551</v>
      </c>
      <c r="B130" s="203">
        <v>13.798441510340007</v>
      </c>
      <c r="C130" s="203">
        <v>14.25</v>
      </c>
    </row>
    <row r="131" spans="1:3" x14ac:dyDescent="0.25">
      <c r="A131" s="158">
        <v>42582</v>
      </c>
      <c r="B131" s="204">
        <v>13.328536545987495</v>
      </c>
      <c r="C131" s="204">
        <v>14.25</v>
      </c>
    </row>
    <row r="132" spans="1:3" x14ac:dyDescent="0.25">
      <c r="A132" s="153">
        <v>42613</v>
      </c>
      <c r="B132" s="203">
        <v>13.145850975854296</v>
      </c>
      <c r="C132" s="203">
        <v>14.25</v>
      </c>
    </row>
    <row r="133" spans="1:3" x14ac:dyDescent="0.25">
      <c r="A133" s="158">
        <v>42643</v>
      </c>
      <c r="B133" s="204">
        <v>12.749360047921252</v>
      </c>
      <c r="C133" s="204">
        <v>14.25</v>
      </c>
    </row>
    <row r="134" spans="1:3" x14ac:dyDescent="0.25">
      <c r="A134" s="153">
        <v>42674</v>
      </c>
      <c r="B134" s="203">
        <v>12.56406324716567</v>
      </c>
      <c r="C134" s="203">
        <v>14</v>
      </c>
    </row>
    <row r="135" spans="1:3" x14ac:dyDescent="0.25">
      <c r="A135" s="158">
        <v>42704</v>
      </c>
      <c r="B135" s="204">
        <v>12.543924596931408</v>
      </c>
      <c r="C135" s="204">
        <v>14</v>
      </c>
    </row>
    <row r="136" spans="1:3" x14ac:dyDescent="0.25">
      <c r="A136" s="153">
        <v>42735</v>
      </c>
      <c r="B136" s="203">
        <v>12.017107910927958</v>
      </c>
      <c r="C136" s="203">
        <v>13.75</v>
      </c>
    </row>
    <row r="137" spans="1:3" x14ac:dyDescent="0.25">
      <c r="A137" s="158">
        <v>42766</v>
      </c>
      <c r="B137" s="204">
        <v>11.572219153208525</v>
      </c>
      <c r="C137" s="204">
        <v>13</v>
      </c>
    </row>
    <row r="138" spans="1:3" x14ac:dyDescent="0.25">
      <c r="A138" s="153">
        <v>42794</v>
      </c>
      <c r="B138" s="203">
        <v>11.339902479946765</v>
      </c>
      <c r="C138" s="203">
        <v>12.25</v>
      </c>
    </row>
    <row r="139" spans="1:3" x14ac:dyDescent="0.25">
      <c r="A139" s="158">
        <v>42825</v>
      </c>
      <c r="B139" s="204">
        <v>11.723690211218265</v>
      </c>
      <c r="C139" s="204">
        <v>12.25</v>
      </c>
    </row>
    <row r="140" spans="1:3" x14ac:dyDescent="0.25">
      <c r="A140" s="153">
        <v>42855</v>
      </c>
      <c r="B140" s="203">
        <v>11.573021047466394</v>
      </c>
      <c r="C140" s="203">
        <v>11.25</v>
      </c>
    </row>
    <row r="141" spans="1:3" x14ac:dyDescent="0.25">
      <c r="A141" s="158">
        <v>42886</v>
      </c>
      <c r="B141" s="204">
        <v>11.225785480604044</v>
      </c>
      <c r="C141" s="204">
        <v>11.25</v>
      </c>
    </row>
    <row r="142" spans="1:3" x14ac:dyDescent="0.25">
      <c r="A142" s="153">
        <v>42916</v>
      </c>
      <c r="B142" s="203">
        <v>11.398586584331643</v>
      </c>
      <c r="C142" s="203">
        <v>10.25</v>
      </c>
    </row>
    <row r="143" spans="1:3" x14ac:dyDescent="0.25">
      <c r="A143" s="158">
        <v>42947</v>
      </c>
      <c r="B143" s="204">
        <v>10.892183666071496</v>
      </c>
      <c r="C143" s="204">
        <v>9.25</v>
      </c>
    </row>
    <row r="144" spans="1:3" x14ac:dyDescent="0.25">
      <c r="A144" s="153">
        <v>42978</v>
      </c>
      <c r="B144" s="203">
        <v>10.619097660190956</v>
      </c>
      <c r="C144" s="203">
        <v>9.25</v>
      </c>
    </row>
    <row r="145" spans="1:3" x14ac:dyDescent="0.25">
      <c r="A145" s="158">
        <v>43008</v>
      </c>
      <c r="B145" s="204">
        <v>10.466755750603642</v>
      </c>
      <c r="C145" s="204">
        <v>8.25</v>
      </c>
    </row>
    <row r="146" spans="1:3" x14ac:dyDescent="0.25">
      <c r="A146" s="153">
        <v>43039</v>
      </c>
      <c r="B146" s="203">
        <v>10.591206124454734</v>
      </c>
      <c r="C146" s="203">
        <v>7.5</v>
      </c>
    </row>
    <row r="147" spans="1:3" x14ac:dyDescent="0.25">
      <c r="A147" s="158">
        <v>43069</v>
      </c>
      <c r="B147" s="204">
        <v>10.236566850852768</v>
      </c>
      <c r="C147" s="204">
        <v>7.5</v>
      </c>
    </row>
    <row r="148" spans="1:3" x14ac:dyDescent="0.25">
      <c r="A148" s="153">
        <v>43100</v>
      </c>
      <c r="B148" s="203">
        <v>10.289153941236847</v>
      </c>
      <c r="C148" s="203">
        <v>7</v>
      </c>
    </row>
    <row r="149" spans="1:3" x14ac:dyDescent="0.25">
      <c r="A149" s="158">
        <v>43131</v>
      </c>
      <c r="B149" s="204">
        <v>10.056517789913904</v>
      </c>
      <c r="C149" s="204">
        <v>7</v>
      </c>
    </row>
    <row r="150" spans="1:3" x14ac:dyDescent="0.25">
      <c r="A150" s="153">
        <v>43159</v>
      </c>
      <c r="B150" s="203">
        <v>10.00901193554872</v>
      </c>
      <c r="C150" s="203">
        <v>6.75</v>
      </c>
    </row>
    <row r="151" spans="1:3" x14ac:dyDescent="0.25">
      <c r="A151" s="158">
        <v>43190</v>
      </c>
      <c r="B151" s="204">
        <v>9.7481507364650444</v>
      </c>
      <c r="C151" s="204">
        <v>6.5</v>
      </c>
    </row>
    <row r="152" spans="1:3" x14ac:dyDescent="0.25">
      <c r="A152" s="153">
        <v>43220</v>
      </c>
      <c r="B152" s="203">
        <v>9.8941967288011821</v>
      </c>
      <c r="C152" s="203">
        <v>6.5</v>
      </c>
    </row>
    <row r="153" spans="1:3" x14ac:dyDescent="0.25">
      <c r="A153" s="158">
        <v>43251</v>
      </c>
      <c r="B153" s="204">
        <v>10.039113809667608</v>
      </c>
      <c r="C153" s="204">
        <v>6.5</v>
      </c>
    </row>
    <row r="154" spans="1:3" x14ac:dyDescent="0.25">
      <c r="A154" s="153">
        <v>43281</v>
      </c>
      <c r="B154" s="203">
        <v>10.305087328329959</v>
      </c>
      <c r="C154" s="203">
        <v>6.5</v>
      </c>
    </row>
    <row r="155" spans="1:3" x14ac:dyDescent="0.25">
      <c r="A155" s="158">
        <v>43312</v>
      </c>
      <c r="B155" s="204">
        <v>10.491951</v>
      </c>
      <c r="C155" s="204">
        <v>6.5</v>
      </c>
    </row>
    <row r="156" spans="1:3" x14ac:dyDescent="0.25">
      <c r="A156" s="153">
        <v>43343</v>
      </c>
      <c r="B156" s="203">
        <v>10.760251</v>
      </c>
      <c r="C156" s="203">
        <v>6.5</v>
      </c>
    </row>
    <row r="157" spans="1:3" x14ac:dyDescent="0.25">
      <c r="A157" s="158">
        <v>43373</v>
      </c>
      <c r="B157" s="204">
        <v>10.515070999999999</v>
      </c>
      <c r="C157" s="204">
        <v>6.5</v>
      </c>
    </row>
    <row r="158" spans="1:3" x14ac:dyDescent="0.25">
      <c r="A158" s="153">
        <v>43404</v>
      </c>
      <c r="B158" s="203">
        <v>10.061019999999999</v>
      </c>
      <c r="C158" s="203">
        <v>6.5</v>
      </c>
    </row>
    <row r="159" spans="1:3" x14ac:dyDescent="0.25">
      <c r="A159" s="158">
        <v>43434</v>
      </c>
      <c r="B159" s="204">
        <v>10.111546978516461</v>
      </c>
      <c r="C159" s="204">
        <v>6.5</v>
      </c>
    </row>
    <row r="160" spans="1:3" x14ac:dyDescent="0.25">
      <c r="A160" s="153">
        <v>43465</v>
      </c>
      <c r="B160" s="203">
        <v>9.8591383737505325</v>
      </c>
      <c r="C160" s="203">
        <v>6.5</v>
      </c>
    </row>
    <row r="161" spans="1:3" x14ac:dyDescent="0.25">
      <c r="A161" s="158">
        <v>43496</v>
      </c>
      <c r="B161" s="204">
        <v>9.6608327067106661</v>
      </c>
      <c r="C161" s="204">
        <v>6.5</v>
      </c>
    </row>
    <row r="162" spans="1:3" x14ac:dyDescent="0.25">
      <c r="A162" s="153">
        <v>43524</v>
      </c>
      <c r="B162" s="203">
        <v>9.690116999999999</v>
      </c>
      <c r="C162" s="203">
        <v>6.5</v>
      </c>
    </row>
    <row r="163" spans="1:3" x14ac:dyDescent="0.25">
      <c r="A163" s="158">
        <v>43555</v>
      </c>
      <c r="B163" s="204">
        <v>9.791898999999999</v>
      </c>
      <c r="C163" s="204">
        <v>6.5</v>
      </c>
    </row>
    <row r="164" spans="1:3" x14ac:dyDescent="0.25">
      <c r="A164" s="153">
        <v>43585</v>
      </c>
      <c r="B164" s="203">
        <v>9.7690509999999993</v>
      </c>
      <c r="C164" s="203">
        <v>6.5</v>
      </c>
    </row>
    <row r="165" spans="1:3" ht="15.75" thickBot="1" x14ac:dyDescent="0.3">
      <c r="A165" s="205">
        <v>43616</v>
      </c>
      <c r="B165" s="206">
        <v>9.4398940000000007</v>
      </c>
      <c r="C165" s="206">
        <v>6.5</v>
      </c>
    </row>
    <row r="166" spans="1:3" ht="45.75" customHeight="1" x14ac:dyDescent="0.25">
      <c r="A166" s="397" t="s">
        <v>156</v>
      </c>
      <c r="B166" s="397"/>
      <c r="C166" s="397"/>
    </row>
  </sheetData>
  <mergeCells count="2">
    <mergeCell ref="A1:B1"/>
    <mergeCell ref="A166:C16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5"/>
  </sheetPr>
  <dimension ref="A1:C8"/>
  <sheetViews>
    <sheetView zoomScaleNormal="100" workbookViewId="0">
      <selection sqref="A1:B1"/>
    </sheetView>
  </sheetViews>
  <sheetFormatPr defaultRowHeight="15" x14ac:dyDescent="0.25"/>
  <cols>
    <col min="1" max="1" width="13.28515625" style="51" customWidth="1"/>
    <col min="2" max="2" width="13.85546875" style="41" customWidth="1"/>
    <col min="3" max="3" width="11.7109375" style="41" customWidth="1"/>
    <col min="4" max="4" width="22.140625" style="41" customWidth="1"/>
    <col min="5" max="5" width="29.85546875" style="41" customWidth="1"/>
    <col min="6" max="7" width="22.140625" style="41" customWidth="1"/>
    <col min="8" max="16384" width="9.140625" style="41"/>
  </cols>
  <sheetData>
    <row r="1" spans="1:3" s="1" customFormat="1" x14ac:dyDescent="0.25">
      <c r="A1" s="385" t="s">
        <v>0</v>
      </c>
      <c r="B1" s="385"/>
    </row>
    <row r="2" spans="1:3" x14ac:dyDescent="0.25">
      <c r="B2" s="50"/>
    </row>
    <row r="3" spans="1:3" ht="45" x14ac:dyDescent="0.25">
      <c r="A3" s="182" t="s">
        <v>278</v>
      </c>
      <c r="B3" s="36" t="s">
        <v>159</v>
      </c>
      <c r="C3" s="36" t="s">
        <v>160</v>
      </c>
    </row>
    <row r="4" spans="1:3" x14ac:dyDescent="0.25">
      <c r="A4" s="207">
        <v>2016</v>
      </c>
      <c r="B4" s="208">
        <v>100</v>
      </c>
      <c r="C4" s="208">
        <v>100</v>
      </c>
    </row>
    <row r="5" spans="1:3" x14ac:dyDescent="0.25">
      <c r="A5" s="209">
        <v>2017</v>
      </c>
      <c r="B5" s="210">
        <v>108.46735910042301</v>
      </c>
      <c r="C5" s="210">
        <v>107.2</v>
      </c>
    </row>
    <row r="6" spans="1:3" x14ac:dyDescent="0.25">
      <c r="A6" s="207">
        <v>2018</v>
      </c>
      <c r="B6" s="208">
        <v>112.94651730018579</v>
      </c>
      <c r="C6" s="208">
        <v>110.41600000000001</v>
      </c>
    </row>
    <row r="7" spans="1:3" ht="15.75" thickBot="1" x14ac:dyDescent="0.3">
      <c r="A7" s="211">
        <v>2019</v>
      </c>
      <c r="B7" s="212">
        <v>125.23820900403754</v>
      </c>
      <c r="C7" s="212">
        <v>115.26326240000002</v>
      </c>
    </row>
    <row r="8" spans="1:3" ht="60.75" customHeight="1" x14ac:dyDescent="0.25">
      <c r="A8" s="397" t="s">
        <v>158</v>
      </c>
      <c r="B8" s="397"/>
      <c r="C8" s="397"/>
    </row>
  </sheetData>
  <mergeCells count="2">
    <mergeCell ref="A8:C8"/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5"/>
  </sheetPr>
  <dimension ref="A1:B9"/>
  <sheetViews>
    <sheetView zoomScaleNormal="100" workbookViewId="0"/>
  </sheetViews>
  <sheetFormatPr defaultRowHeight="15" x14ac:dyDescent="0.25"/>
  <cols>
    <col min="1" max="1" width="39.5703125" style="51" bestFit="1" customWidth="1"/>
    <col min="2" max="2" width="8.7109375" style="41" bestFit="1" customWidth="1"/>
    <col min="3" max="4" width="22.140625" style="41" customWidth="1"/>
    <col min="5" max="5" width="29.85546875" style="41" customWidth="1"/>
    <col min="6" max="7" width="22.140625" style="41" customWidth="1"/>
    <col min="8" max="16384" width="9.140625" style="41"/>
  </cols>
  <sheetData>
    <row r="1" spans="1:2" s="1" customFormat="1" x14ac:dyDescent="0.25">
      <c r="A1" s="16" t="s">
        <v>0</v>
      </c>
      <c r="B1" s="65"/>
    </row>
    <row r="2" spans="1:2" x14ac:dyDescent="0.25">
      <c r="B2" s="50"/>
    </row>
    <row r="3" spans="1:2" x14ac:dyDescent="0.25">
      <c r="A3" s="64" t="s">
        <v>164</v>
      </c>
      <c r="B3" s="66">
        <f>SUM(B4:B8)</f>
        <v>63809.370005999997</v>
      </c>
    </row>
    <row r="4" spans="1:2" x14ac:dyDescent="0.25">
      <c r="A4" s="213" t="s">
        <v>102</v>
      </c>
      <c r="B4" s="214">
        <v>50493.066641999998</v>
      </c>
    </row>
    <row r="5" spans="1:2" x14ac:dyDescent="0.25">
      <c r="A5" s="215" t="s">
        <v>161</v>
      </c>
      <c r="B5" s="216">
        <v>3826.9602490000002</v>
      </c>
    </row>
    <row r="6" spans="1:2" x14ac:dyDescent="0.25">
      <c r="A6" s="213" t="s">
        <v>162</v>
      </c>
      <c r="B6" s="214">
        <v>1135.5313039999965</v>
      </c>
    </row>
    <row r="7" spans="1:2" x14ac:dyDescent="0.25">
      <c r="A7" s="215" t="s">
        <v>100</v>
      </c>
      <c r="B7" s="216">
        <v>1413.7137729999999</v>
      </c>
    </row>
    <row r="8" spans="1:2" ht="15.75" thickBot="1" x14ac:dyDescent="0.3">
      <c r="A8" s="217" t="s">
        <v>163</v>
      </c>
      <c r="B8" s="218">
        <v>6940.0980379999964</v>
      </c>
    </row>
    <row r="9" spans="1:2" x14ac:dyDescent="0.25">
      <c r="A9" s="110" t="s">
        <v>165</v>
      </c>
      <c r="B9" s="19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5"/>
  </sheetPr>
  <dimension ref="A1:F18"/>
  <sheetViews>
    <sheetView zoomScaleNormal="100" workbookViewId="0"/>
  </sheetViews>
  <sheetFormatPr defaultRowHeight="15" x14ac:dyDescent="0.25"/>
  <cols>
    <col min="1" max="1" width="19.85546875" style="51" customWidth="1"/>
    <col min="2" max="2" width="10.5703125" style="51" customWidth="1"/>
    <col min="3" max="3" width="10.28515625" style="51" customWidth="1"/>
    <col min="4" max="4" width="7.140625" style="41" customWidth="1"/>
    <col min="5" max="5" width="12.42578125" style="41" customWidth="1"/>
    <col min="6" max="6" width="22.140625" style="41" customWidth="1"/>
    <col min="7" max="7" width="29.85546875" style="41" customWidth="1"/>
    <col min="8" max="9" width="22.140625" style="41" customWidth="1"/>
    <col min="10" max="16384" width="9.140625" style="41"/>
  </cols>
  <sheetData>
    <row r="1" spans="1:6" s="1" customFormat="1" x14ac:dyDescent="0.25">
      <c r="A1" s="16" t="s">
        <v>0</v>
      </c>
      <c r="B1" s="63"/>
      <c r="C1" s="16"/>
    </row>
    <row r="2" spans="1:6" x14ac:dyDescent="0.25">
      <c r="D2" s="50"/>
    </row>
    <row r="3" spans="1:6" ht="43.5" customHeight="1" x14ac:dyDescent="0.25">
      <c r="A3" s="69" t="s">
        <v>279</v>
      </c>
      <c r="B3" s="36" t="s">
        <v>185</v>
      </c>
      <c r="C3" s="36" t="s">
        <v>186</v>
      </c>
      <c r="D3" s="59" t="s">
        <v>181</v>
      </c>
      <c r="E3" s="59" t="s">
        <v>182</v>
      </c>
    </row>
    <row r="4" spans="1:6" x14ac:dyDescent="0.25">
      <c r="A4" s="213" t="s">
        <v>167</v>
      </c>
      <c r="B4" s="221">
        <v>5289.3599526299995</v>
      </c>
      <c r="C4" s="221">
        <v>5595.053242</v>
      </c>
      <c r="D4" s="222">
        <v>100</v>
      </c>
      <c r="E4" s="223">
        <f>B4/C4*100</f>
        <v>94.536364961189761</v>
      </c>
      <c r="F4" s="68"/>
    </row>
    <row r="5" spans="1:6" x14ac:dyDescent="0.25">
      <c r="A5" s="215" t="s">
        <v>168</v>
      </c>
      <c r="B5" s="224">
        <v>3993.0132549599998</v>
      </c>
      <c r="C5" s="224">
        <v>4118.4284109999999</v>
      </c>
      <c r="D5" s="225">
        <v>100</v>
      </c>
      <c r="E5" s="226">
        <f t="shared" ref="E5:E17" si="0">B5/C5*100</f>
        <v>96.954781204766704</v>
      </c>
      <c r="F5" s="68"/>
    </row>
    <row r="6" spans="1:6" x14ac:dyDescent="0.25">
      <c r="A6" s="213" t="s">
        <v>169</v>
      </c>
      <c r="B6" s="221">
        <v>1868.0037552384883</v>
      </c>
      <c r="C6" s="221">
        <v>1935.0787580000001</v>
      </c>
      <c r="D6" s="222">
        <v>100</v>
      </c>
      <c r="E6" s="223">
        <f t="shared" si="0"/>
        <v>96.533732671902357</v>
      </c>
      <c r="F6" s="68"/>
    </row>
    <row r="7" spans="1:6" x14ac:dyDescent="0.25">
      <c r="A7" s="215" t="s">
        <v>170</v>
      </c>
      <c r="B7" s="224">
        <v>598.27394509999999</v>
      </c>
      <c r="C7" s="224">
        <v>596.82389899999998</v>
      </c>
      <c r="D7" s="225">
        <v>100</v>
      </c>
      <c r="E7" s="226">
        <f t="shared" si="0"/>
        <v>100.24296046160845</v>
      </c>
      <c r="F7" s="68"/>
    </row>
    <row r="8" spans="1:6" x14ac:dyDescent="0.25">
      <c r="A8" s="213" t="s">
        <v>171</v>
      </c>
      <c r="B8" s="221">
        <v>1357.32714919</v>
      </c>
      <c r="C8" s="221">
        <v>1404.284709</v>
      </c>
      <c r="D8" s="222">
        <v>100</v>
      </c>
      <c r="E8" s="223">
        <f t="shared" si="0"/>
        <v>96.656122543452113</v>
      </c>
      <c r="F8" s="68"/>
    </row>
    <row r="9" spans="1:6" x14ac:dyDescent="0.25">
      <c r="A9" s="215" t="s">
        <v>172</v>
      </c>
      <c r="B9" s="224">
        <v>10446.454218040002</v>
      </c>
      <c r="C9" s="224">
        <v>10271.651685000001</v>
      </c>
      <c r="D9" s="225">
        <v>100</v>
      </c>
      <c r="E9" s="226">
        <f t="shared" si="0"/>
        <v>101.70179576177871</v>
      </c>
      <c r="F9" s="68"/>
    </row>
    <row r="10" spans="1:6" x14ac:dyDescent="0.25">
      <c r="A10" s="213" t="s">
        <v>173</v>
      </c>
      <c r="B10" s="221">
        <v>507.27112819999991</v>
      </c>
      <c r="C10" s="221">
        <v>505.22234600000002</v>
      </c>
      <c r="D10" s="222">
        <v>100</v>
      </c>
      <c r="E10" s="223">
        <f t="shared" si="0"/>
        <v>100.40552089910921</v>
      </c>
      <c r="F10" s="68"/>
    </row>
    <row r="11" spans="1:6" x14ac:dyDescent="0.25">
      <c r="A11" s="215" t="s">
        <v>174</v>
      </c>
      <c r="B11" s="224">
        <v>6770.2463458546008</v>
      </c>
      <c r="C11" s="224">
        <v>6837.7510439999996</v>
      </c>
      <c r="D11" s="225">
        <v>100</v>
      </c>
      <c r="E11" s="226">
        <f t="shared" si="0"/>
        <v>99.012764610600541</v>
      </c>
      <c r="F11" s="68"/>
    </row>
    <row r="12" spans="1:6" x14ac:dyDescent="0.25">
      <c r="A12" s="213" t="s">
        <v>175</v>
      </c>
      <c r="B12" s="221">
        <v>18479.716150339995</v>
      </c>
      <c r="C12" s="221">
        <v>17494.960098</v>
      </c>
      <c r="D12" s="222">
        <v>100</v>
      </c>
      <c r="E12" s="223">
        <f t="shared" si="0"/>
        <v>105.62879850439082</v>
      </c>
      <c r="F12" s="68"/>
    </row>
    <row r="13" spans="1:6" x14ac:dyDescent="0.25">
      <c r="A13" s="215" t="s">
        <v>176</v>
      </c>
      <c r="B13" s="224">
        <v>2469.7269487400004</v>
      </c>
      <c r="C13" s="224">
        <v>2478.2165890000001</v>
      </c>
      <c r="D13" s="225">
        <v>100</v>
      </c>
      <c r="E13" s="226">
        <f t="shared" si="0"/>
        <v>99.657429447543748</v>
      </c>
      <c r="F13" s="68"/>
    </row>
    <row r="14" spans="1:6" x14ac:dyDescent="0.25">
      <c r="A14" s="213" t="s">
        <v>177</v>
      </c>
      <c r="B14" s="221">
        <v>159.73559623</v>
      </c>
      <c r="C14" s="221">
        <v>182.546717</v>
      </c>
      <c r="D14" s="222">
        <v>100</v>
      </c>
      <c r="E14" s="223">
        <f t="shared" si="0"/>
        <v>87.503954524692986</v>
      </c>
      <c r="F14" s="68"/>
    </row>
    <row r="15" spans="1:6" x14ac:dyDescent="0.25">
      <c r="A15" s="215" t="s">
        <v>178</v>
      </c>
      <c r="B15" s="224">
        <v>515.49458602000004</v>
      </c>
      <c r="C15" s="224">
        <v>507.63011799999998</v>
      </c>
      <c r="D15" s="225">
        <v>100</v>
      </c>
      <c r="E15" s="226">
        <f t="shared" si="0"/>
        <v>101.5492516580744</v>
      </c>
      <c r="F15" s="68"/>
    </row>
    <row r="16" spans="1:6" x14ac:dyDescent="0.25">
      <c r="A16" s="213" t="s">
        <v>179</v>
      </c>
      <c r="B16" s="221">
        <v>5979.3985909357361</v>
      </c>
      <c r="C16" s="221">
        <v>5928.2026649999998</v>
      </c>
      <c r="D16" s="222">
        <v>100</v>
      </c>
      <c r="E16" s="223">
        <f t="shared" si="0"/>
        <v>100.86359945549763</v>
      </c>
      <c r="F16" s="68"/>
    </row>
    <row r="17" spans="1:6" ht="15.75" thickBot="1" x14ac:dyDescent="0.3">
      <c r="A17" s="219" t="s">
        <v>180</v>
      </c>
      <c r="B17" s="227">
        <v>75.694549320000007</v>
      </c>
      <c r="C17" s="227">
        <v>77.635892999999996</v>
      </c>
      <c r="D17" s="228">
        <v>100</v>
      </c>
      <c r="E17" s="229">
        <f t="shared" si="0"/>
        <v>97.499425066186859</v>
      </c>
      <c r="F17" s="68"/>
    </row>
    <row r="18" spans="1:6" x14ac:dyDescent="0.25">
      <c r="A18" s="220" t="s">
        <v>150</v>
      </c>
      <c r="B18" s="220"/>
      <c r="C18" s="220"/>
      <c r="D18" s="199"/>
      <c r="E18" s="19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5"/>
  </sheetPr>
  <dimension ref="A1:F18"/>
  <sheetViews>
    <sheetView zoomScaleNormal="100" workbookViewId="0"/>
  </sheetViews>
  <sheetFormatPr defaultRowHeight="15" x14ac:dyDescent="0.25"/>
  <cols>
    <col min="1" max="1" width="20.42578125" style="51" customWidth="1"/>
    <col min="2" max="2" width="15.85546875" style="51" customWidth="1"/>
    <col min="3" max="3" width="14.28515625" style="51" customWidth="1"/>
    <col min="4" max="4" width="8.7109375" style="41" customWidth="1"/>
    <col min="5" max="5" width="17.7109375" style="41" customWidth="1"/>
    <col min="6" max="6" width="22.140625" style="41" customWidth="1"/>
    <col min="7" max="7" width="29.85546875" style="41" customWidth="1"/>
    <col min="8" max="9" width="22.140625" style="41" customWidth="1"/>
    <col min="10" max="16384" width="9.140625" style="41"/>
  </cols>
  <sheetData>
    <row r="1" spans="1:6" s="1" customFormat="1" x14ac:dyDescent="0.25">
      <c r="A1" s="16" t="s">
        <v>0</v>
      </c>
      <c r="B1" s="63"/>
      <c r="C1" s="16"/>
    </row>
    <row r="2" spans="1:6" x14ac:dyDescent="0.25">
      <c r="D2" s="50"/>
    </row>
    <row r="3" spans="1:6" ht="41.25" customHeight="1" x14ac:dyDescent="0.25">
      <c r="A3" s="69" t="s">
        <v>279</v>
      </c>
      <c r="B3" s="36" t="s">
        <v>188</v>
      </c>
      <c r="C3" s="36" t="s">
        <v>187</v>
      </c>
      <c r="D3" s="59" t="s">
        <v>181</v>
      </c>
      <c r="E3" s="59" t="s">
        <v>182</v>
      </c>
    </row>
    <row r="4" spans="1:6" x14ac:dyDescent="0.25">
      <c r="A4" s="213" t="s">
        <v>167</v>
      </c>
      <c r="B4" s="221">
        <v>5632.6878472351636</v>
      </c>
      <c r="C4" s="221">
        <v>6037.2904323933999</v>
      </c>
      <c r="D4" s="222">
        <v>100</v>
      </c>
      <c r="E4" s="223">
        <f>B4/C4*100</f>
        <v>93.298275282777183</v>
      </c>
      <c r="F4" s="68"/>
    </row>
    <row r="5" spans="1:6" x14ac:dyDescent="0.25">
      <c r="A5" s="215" t="s">
        <v>168</v>
      </c>
      <c r="B5" s="224">
        <v>4332.131821467945</v>
      </c>
      <c r="C5" s="224">
        <v>4443.9520702498503</v>
      </c>
      <c r="D5" s="225">
        <v>100</v>
      </c>
      <c r="E5" s="226">
        <f t="shared" ref="E5:E17" si="0">B5/C5*100</f>
        <v>97.483765643412568</v>
      </c>
      <c r="F5" s="68"/>
    </row>
    <row r="6" spans="1:6" x14ac:dyDescent="0.25">
      <c r="A6" s="213" t="s">
        <v>169</v>
      </c>
      <c r="B6" s="221">
        <v>2004.4079064624432</v>
      </c>
      <c r="C6" s="221">
        <v>2088.0288297492307</v>
      </c>
      <c r="D6" s="222">
        <v>100</v>
      </c>
      <c r="E6" s="223">
        <f t="shared" si="0"/>
        <v>95.995221804632351</v>
      </c>
      <c r="F6" s="68"/>
    </row>
    <row r="7" spans="1:6" x14ac:dyDescent="0.25">
      <c r="A7" s="215" t="s">
        <v>170</v>
      </c>
      <c r="B7" s="224">
        <v>671.61882421941789</v>
      </c>
      <c r="C7" s="224">
        <v>643.99730583987252</v>
      </c>
      <c r="D7" s="225">
        <v>100</v>
      </c>
      <c r="E7" s="226">
        <f t="shared" si="0"/>
        <v>104.2890735922447</v>
      </c>
      <c r="F7" s="68"/>
    </row>
    <row r="8" spans="1:6" x14ac:dyDescent="0.25">
      <c r="A8" s="213" t="s">
        <v>171</v>
      </c>
      <c r="B8" s="221">
        <v>1394.0904237139241</v>
      </c>
      <c r="C8" s="221">
        <v>1515.2804221716042</v>
      </c>
      <c r="D8" s="222">
        <v>100</v>
      </c>
      <c r="E8" s="223">
        <f t="shared" si="0"/>
        <v>92.002140548744222</v>
      </c>
      <c r="F8" s="68"/>
    </row>
    <row r="9" spans="1:6" x14ac:dyDescent="0.25">
      <c r="A9" s="215" t="s">
        <v>172</v>
      </c>
      <c r="B9" s="224">
        <v>11007.26898061803</v>
      </c>
      <c r="C9" s="224">
        <v>11083.530710700852</v>
      </c>
      <c r="D9" s="225">
        <v>100</v>
      </c>
      <c r="E9" s="226">
        <f t="shared" si="0"/>
        <v>99.31193649322239</v>
      </c>
      <c r="F9" s="68"/>
    </row>
    <row r="10" spans="1:6" x14ac:dyDescent="0.25">
      <c r="A10" s="213" t="s">
        <v>173</v>
      </c>
      <c r="B10" s="221">
        <v>551.42074488712967</v>
      </c>
      <c r="C10" s="221">
        <v>545.1554978152468</v>
      </c>
      <c r="D10" s="222">
        <v>100</v>
      </c>
      <c r="E10" s="223">
        <f t="shared" si="0"/>
        <v>101.14925871553922</v>
      </c>
      <c r="F10" s="68"/>
    </row>
    <row r="11" spans="1:6" x14ac:dyDescent="0.25">
      <c r="A11" s="215" t="s">
        <v>174</v>
      </c>
      <c r="B11" s="224">
        <v>7322.1284552989155</v>
      </c>
      <c r="C11" s="224">
        <v>7378.2119968651714</v>
      </c>
      <c r="D11" s="225">
        <v>100</v>
      </c>
      <c r="E11" s="226">
        <f t="shared" si="0"/>
        <v>99.239876251995952</v>
      </c>
      <c r="F11" s="68"/>
    </row>
    <row r="12" spans="1:6" x14ac:dyDescent="0.25">
      <c r="A12" s="213" t="s">
        <v>175</v>
      </c>
      <c r="B12" s="221">
        <v>19381.844907107436</v>
      </c>
      <c r="C12" s="221">
        <v>18877.774818641061</v>
      </c>
      <c r="D12" s="222">
        <v>100</v>
      </c>
      <c r="E12" s="223">
        <f t="shared" si="0"/>
        <v>102.67017746163931</v>
      </c>
      <c r="F12" s="68"/>
    </row>
    <row r="13" spans="1:6" x14ac:dyDescent="0.25">
      <c r="A13" s="215" t="s">
        <v>176</v>
      </c>
      <c r="B13" s="224">
        <v>2637.2937204721161</v>
      </c>
      <c r="C13" s="224">
        <v>2674.0966800167603</v>
      </c>
      <c r="D13" s="225">
        <v>100</v>
      </c>
      <c r="E13" s="226">
        <f t="shared" si="0"/>
        <v>98.623723673879525</v>
      </c>
      <c r="F13" s="68"/>
    </row>
    <row r="14" spans="1:6" x14ac:dyDescent="0.25">
      <c r="A14" s="213" t="s">
        <v>177</v>
      </c>
      <c r="B14" s="221">
        <v>202.62785144725453</v>
      </c>
      <c r="C14" s="221">
        <v>196.97534606530178</v>
      </c>
      <c r="D14" s="222">
        <v>100</v>
      </c>
      <c r="E14" s="223">
        <f t="shared" si="0"/>
        <v>102.86965119994196</v>
      </c>
      <c r="F14" s="68"/>
    </row>
    <row r="15" spans="1:6" x14ac:dyDescent="0.25">
      <c r="A15" s="215" t="s">
        <v>178</v>
      </c>
      <c r="B15" s="224">
        <v>509.0541018023402</v>
      </c>
      <c r="C15" s="224">
        <v>547.75358171634525</v>
      </c>
      <c r="D15" s="225">
        <v>100</v>
      </c>
      <c r="E15" s="226">
        <f t="shared" si="0"/>
        <v>92.93487414673892</v>
      </c>
      <c r="F15" s="68"/>
    </row>
    <row r="16" spans="1:6" x14ac:dyDescent="0.25">
      <c r="A16" s="213" t="s">
        <v>179</v>
      </c>
      <c r="B16" s="221">
        <v>6476.4401178278113</v>
      </c>
      <c r="C16" s="221">
        <v>6396.772234073328</v>
      </c>
      <c r="D16" s="222">
        <v>100</v>
      </c>
      <c r="E16" s="223">
        <f t="shared" si="0"/>
        <v>101.24543880631111</v>
      </c>
      <c r="F16" s="68"/>
    </row>
    <row r="17" spans="1:6" ht="15.75" thickBot="1" x14ac:dyDescent="0.3">
      <c r="A17" s="219" t="s">
        <v>180</v>
      </c>
      <c r="B17" s="227">
        <v>90.801903780410683</v>
      </c>
      <c r="C17" s="227">
        <v>83.772292310986685</v>
      </c>
      <c r="D17" s="228">
        <v>100</v>
      </c>
      <c r="E17" s="229">
        <f t="shared" si="0"/>
        <v>108.3913323552471</v>
      </c>
      <c r="F17" s="68"/>
    </row>
    <row r="18" spans="1:6" x14ac:dyDescent="0.25">
      <c r="A18" s="230" t="s">
        <v>165</v>
      </c>
      <c r="B18" s="230"/>
      <c r="C18" s="230"/>
      <c r="D18" s="199"/>
      <c r="E18" s="19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5"/>
  </sheetPr>
  <dimension ref="A1:B10"/>
  <sheetViews>
    <sheetView zoomScaleNormal="100" workbookViewId="0"/>
  </sheetViews>
  <sheetFormatPr defaultRowHeight="15" x14ac:dyDescent="0.25"/>
  <cols>
    <col min="1" max="1" width="20.5703125" style="51" customWidth="1"/>
    <col min="2" max="2" width="13.28515625" style="41" customWidth="1"/>
    <col min="3" max="4" width="22.140625" style="41" customWidth="1"/>
    <col min="5" max="5" width="29.85546875" style="41" customWidth="1"/>
    <col min="6" max="7" width="22.140625" style="41" customWidth="1"/>
    <col min="8" max="16384" width="9.140625" style="41"/>
  </cols>
  <sheetData>
    <row r="1" spans="1:2" s="1" customFormat="1" x14ac:dyDescent="0.25">
      <c r="A1" s="16" t="s">
        <v>0</v>
      </c>
      <c r="B1" s="65"/>
    </row>
    <row r="2" spans="1:2" x14ac:dyDescent="0.25">
      <c r="B2" s="50"/>
    </row>
    <row r="3" spans="1:2" ht="33.75" customHeight="1" x14ac:dyDescent="0.25">
      <c r="A3" s="69" t="s">
        <v>280</v>
      </c>
      <c r="B3" s="36" t="s">
        <v>190</v>
      </c>
    </row>
    <row r="4" spans="1:2" x14ac:dyDescent="0.25">
      <c r="A4" s="231" t="s">
        <v>170</v>
      </c>
      <c r="B4" s="234">
        <v>0.13767980376439309</v>
      </c>
    </row>
    <row r="5" spans="1:2" x14ac:dyDescent="0.25">
      <c r="A5" s="232" t="s">
        <v>173</v>
      </c>
      <c r="B5" s="235">
        <v>9.2898535083259751E-2</v>
      </c>
    </row>
    <row r="6" spans="1:2" x14ac:dyDescent="0.25">
      <c r="A6" s="231" t="s">
        <v>175</v>
      </c>
      <c r="B6" s="234">
        <v>0.38733259595055408</v>
      </c>
    </row>
    <row r="7" spans="1:2" x14ac:dyDescent="0.25">
      <c r="A7" s="232" t="s">
        <v>177</v>
      </c>
      <c r="B7" s="235">
        <v>4.5054235408719383E-2</v>
      </c>
    </row>
    <row r="8" spans="1:2" x14ac:dyDescent="0.25">
      <c r="A8" s="231" t="s">
        <v>179</v>
      </c>
      <c r="B8" s="234">
        <v>0.10022026782856917</v>
      </c>
    </row>
    <row r="9" spans="1:2" ht="15.75" thickBot="1" x14ac:dyDescent="0.3">
      <c r="A9" s="233" t="s">
        <v>180</v>
      </c>
      <c r="B9" s="236">
        <v>0.1793757888440875</v>
      </c>
    </row>
    <row r="10" spans="1:2" x14ac:dyDescent="0.25">
      <c r="A10" s="110" t="s">
        <v>191</v>
      </c>
      <c r="B10" s="19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5">
    <tabColor theme="4"/>
  </sheetPr>
  <dimension ref="A1:E10"/>
  <sheetViews>
    <sheetView zoomScale="130" zoomScaleNormal="130" workbookViewId="0"/>
  </sheetViews>
  <sheetFormatPr defaultRowHeight="12" x14ac:dyDescent="0.2"/>
  <cols>
    <col min="1" max="1" width="21.7109375" style="31" customWidth="1"/>
    <col min="2" max="3" width="14.140625" style="31" customWidth="1"/>
    <col min="4" max="4" width="16.7109375" style="31" customWidth="1"/>
    <col min="5" max="5" width="14.140625" style="31" customWidth="1"/>
    <col min="6" max="16384" width="9.140625" style="31"/>
  </cols>
  <sheetData>
    <row r="1" spans="1:5" s="1" customFormat="1" ht="15" x14ac:dyDescent="0.25">
      <c r="A1" s="3" t="s">
        <v>0</v>
      </c>
      <c r="B1" s="37"/>
    </row>
    <row r="3" spans="1:5" ht="15" customHeight="1" x14ac:dyDescent="0.2">
      <c r="A3" s="398" t="s">
        <v>281</v>
      </c>
      <c r="B3" s="398"/>
      <c r="C3" s="398"/>
      <c r="D3" s="398"/>
      <c r="E3" s="398"/>
    </row>
    <row r="4" spans="1:5" x14ac:dyDescent="0.2">
      <c r="A4" s="237"/>
      <c r="B4" s="238" t="s">
        <v>41</v>
      </c>
      <c r="C4" s="238" t="s">
        <v>42</v>
      </c>
      <c r="D4" s="238" t="s">
        <v>43</v>
      </c>
      <c r="E4" s="239" t="s">
        <v>44</v>
      </c>
    </row>
    <row r="5" spans="1:5" x14ac:dyDescent="0.2">
      <c r="A5" s="240" t="s">
        <v>45</v>
      </c>
      <c r="B5" s="241">
        <v>7.2274881516587675E-2</v>
      </c>
      <c r="C5" s="241">
        <v>-2.3041474654378336E-3</v>
      </c>
      <c r="D5" s="241">
        <v>0</v>
      </c>
      <c r="E5" s="242">
        <v>-6.9561045814343636E-3</v>
      </c>
    </row>
    <row r="6" spans="1:5" x14ac:dyDescent="0.2">
      <c r="A6" s="243" t="s">
        <v>91</v>
      </c>
      <c r="B6" s="244">
        <v>9.8039215686274161E-3</v>
      </c>
      <c r="C6" s="244">
        <v>-1.0649627263046302E-3</v>
      </c>
      <c r="D6" s="244">
        <v>1.3122415962610212E-2</v>
      </c>
      <c r="E6" s="245">
        <v>7.3759499329457689E-3</v>
      </c>
    </row>
    <row r="7" spans="1:5" x14ac:dyDescent="0.2">
      <c r="A7" s="243" t="s">
        <v>29</v>
      </c>
      <c r="B7" s="244">
        <v>4.7729918509895164E-2</v>
      </c>
      <c r="C7" s="244">
        <v>0</v>
      </c>
      <c r="D7" s="244">
        <v>1.0829644975986374E-2</v>
      </c>
      <c r="E7" s="245">
        <v>1.4516506672910268E-2</v>
      </c>
    </row>
    <row r="8" spans="1:5" ht="12.75" thickBot="1" x14ac:dyDescent="0.25">
      <c r="A8" s="246" t="s">
        <v>46</v>
      </c>
      <c r="B8" s="247">
        <v>4.3999999999999997E-2</v>
      </c>
      <c r="C8" s="247">
        <v>5.0000000000000001E-3</v>
      </c>
      <c r="D8" s="247">
        <v>1.2999999999999999E-2</v>
      </c>
      <c r="E8" s="248">
        <v>8.9999999999999993E-3</v>
      </c>
    </row>
    <row r="9" spans="1:5" x14ac:dyDescent="0.2">
      <c r="A9" s="399" t="s">
        <v>90</v>
      </c>
      <c r="B9" s="399"/>
      <c r="C9" s="399"/>
      <c r="D9" s="399"/>
      <c r="E9" s="399"/>
    </row>
    <row r="10" spans="1:5" x14ac:dyDescent="0.2">
      <c r="A10" s="400" t="s">
        <v>47</v>
      </c>
      <c r="B10" s="400"/>
      <c r="C10" s="400"/>
      <c r="D10" s="400"/>
      <c r="E10" s="400"/>
    </row>
  </sheetData>
  <mergeCells count="3">
    <mergeCell ref="A3:E3"/>
    <mergeCell ref="A9:E9"/>
    <mergeCell ref="A10:E1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0">
    <tabColor theme="4"/>
  </sheetPr>
  <dimension ref="A1:J21"/>
  <sheetViews>
    <sheetView zoomScale="130" zoomScaleNormal="130" workbookViewId="0"/>
  </sheetViews>
  <sheetFormatPr defaultRowHeight="12" x14ac:dyDescent="0.2"/>
  <cols>
    <col min="1" max="1" width="29.28515625" style="31" customWidth="1"/>
    <col min="2" max="16384" width="9.140625" style="31"/>
  </cols>
  <sheetData>
    <row r="1" spans="1:10" s="1" customFormat="1" ht="15" x14ac:dyDescent="0.25">
      <c r="A1" s="3" t="s">
        <v>0</v>
      </c>
      <c r="B1" s="34"/>
    </row>
    <row r="3" spans="1:10" ht="12.75" thickBot="1" x14ac:dyDescent="0.25">
      <c r="A3" s="408" t="s">
        <v>282</v>
      </c>
      <c r="B3" s="408"/>
      <c r="C3" s="408"/>
      <c r="D3" s="408"/>
      <c r="E3" s="408"/>
      <c r="F3" s="408"/>
      <c r="G3" s="408"/>
      <c r="H3" s="408"/>
      <c r="I3" s="408"/>
    </row>
    <row r="4" spans="1:10" ht="15" customHeight="1" x14ac:dyDescent="0.2">
      <c r="A4" s="401" t="s">
        <v>49</v>
      </c>
      <c r="B4" s="403" t="s">
        <v>50</v>
      </c>
      <c r="C4" s="404"/>
      <c r="D4" s="404"/>
      <c r="E4" s="404"/>
      <c r="F4" s="403" t="s">
        <v>51</v>
      </c>
      <c r="G4" s="404"/>
      <c r="H4" s="404"/>
      <c r="I4" s="404"/>
    </row>
    <row r="5" spans="1:10" ht="12.75" thickBot="1" x14ac:dyDescent="0.25">
      <c r="A5" s="402"/>
      <c r="B5" s="405"/>
      <c r="C5" s="406"/>
      <c r="D5" s="406"/>
      <c r="E5" s="406"/>
      <c r="F5" s="405"/>
      <c r="G5" s="406"/>
      <c r="H5" s="406"/>
      <c r="I5" s="406"/>
    </row>
    <row r="6" spans="1:10" x14ac:dyDescent="0.2">
      <c r="A6" s="402"/>
      <c r="B6" s="249">
        <v>43252</v>
      </c>
      <c r="C6" s="249">
        <v>43344</v>
      </c>
      <c r="D6" s="249">
        <v>43435</v>
      </c>
      <c r="E6" s="249">
        <v>43525</v>
      </c>
      <c r="F6" s="249">
        <v>43252</v>
      </c>
      <c r="G6" s="249">
        <v>43344</v>
      </c>
      <c r="H6" s="249">
        <v>43435</v>
      </c>
      <c r="I6" s="249">
        <v>43525</v>
      </c>
    </row>
    <row r="7" spans="1:10" ht="12.75" thickBot="1" x14ac:dyDescent="0.25">
      <c r="A7" s="250" t="s">
        <v>52</v>
      </c>
      <c r="B7" s="251"/>
      <c r="C7" s="251"/>
      <c r="D7" s="251"/>
      <c r="E7" s="251"/>
      <c r="F7" s="252"/>
      <c r="G7" s="252"/>
      <c r="H7" s="252"/>
      <c r="I7" s="253"/>
    </row>
    <row r="8" spans="1:10" ht="12.75" thickBot="1" x14ac:dyDescent="0.25">
      <c r="A8" s="250" t="s">
        <v>53</v>
      </c>
      <c r="B8" s="251">
        <v>2.9524539877300526E-2</v>
      </c>
      <c r="C8" s="251">
        <v>2.3264635225691999E-2</v>
      </c>
      <c r="D8" s="251">
        <v>2.3029310030948658E-2</v>
      </c>
      <c r="E8" s="251">
        <v>2.988419872992143E-3</v>
      </c>
      <c r="F8" s="252">
        <v>3.5989956291267333E-2</v>
      </c>
      <c r="G8" s="252">
        <v>2.8261069686090545E-2</v>
      </c>
      <c r="H8" s="252">
        <v>2.3029310030948658E-2</v>
      </c>
      <c r="I8" s="253">
        <v>1.3608507570295414E-2</v>
      </c>
      <c r="J8" s="58"/>
    </row>
    <row r="9" spans="1:10" ht="12.75" thickBot="1" x14ac:dyDescent="0.25">
      <c r="A9" s="254" t="s">
        <v>54</v>
      </c>
      <c r="B9" s="255">
        <v>7.5047987679480954E-2</v>
      </c>
      <c r="C9" s="255">
        <v>5.9299465322375511E-2</v>
      </c>
      <c r="D9" s="255">
        <v>5.9060137166905058E-2</v>
      </c>
      <c r="E9" s="255">
        <v>2.0792016402539915E-2</v>
      </c>
      <c r="F9" s="256">
        <v>7.6088036909452983E-2</v>
      </c>
      <c r="G9" s="256">
        <v>6.3936828786642863E-2</v>
      </c>
      <c r="H9" s="256">
        <v>5.9060137166905058E-2</v>
      </c>
      <c r="I9" s="257">
        <v>4.2001606077474607E-2</v>
      </c>
    </row>
    <row r="10" spans="1:10" ht="12.75" thickBot="1" x14ac:dyDescent="0.25">
      <c r="A10" s="254" t="s">
        <v>55</v>
      </c>
      <c r="B10" s="255">
        <v>1.8842755547897161E-2</v>
      </c>
      <c r="C10" s="255">
        <v>1.3803589613923917E-2</v>
      </c>
      <c r="D10" s="255">
        <v>1.4025222610257959E-2</v>
      </c>
      <c r="E10" s="255">
        <v>-1.7617595405623354E-2</v>
      </c>
      <c r="F10" s="256">
        <v>2.2879176304292814E-2</v>
      </c>
      <c r="G10" s="256">
        <v>1.5833602646942779E-2</v>
      </c>
      <c r="H10" s="256">
        <v>1.4025222610257959E-2</v>
      </c>
      <c r="I10" s="257">
        <v>4.1225678537490928E-3</v>
      </c>
    </row>
    <row r="11" spans="1:10" ht="12.75" thickBot="1" x14ac:dyDescent="0.25">
      <c r="A11" s="254" t="s">
        <v>56</v>
      </c>
      <c r="B11" s="255">
        <v>-9.4532977764123505E-3</v>
      </c>
      <c r="C11" s="255">
        <v>-8.4074604939380349E-3</v>
      </c>
      <c r="D11" s="255">
        <v>-1.9018666732346645E-3</v>
      </c>
      <c r="E11" s="255">
        <v>2.0600499985561127E-2</v>
      </c>
      <c r="F11" s="256">
        <v>-1.6081115333376417E-2</v>
      </c>
      <c r="G11" s="256">
        <v>-1.3345332476582539E-2</v>
      </c>
      <c r="H11" s="256">
        <v>-1.9018666732346645E-3</v>
      </c>
      <c r="I11" s="257">
        <v>6.5250882033478508E-3</v>
      </c>
    </row>
    <row r="12" spans="1:10" ht="12.75" thickBot="1" x14ac:dyDescent="0.25">
      <c r="A12" s="254" t="s">
        <v>57</v>
      </c>
      <c r="B12" s="255">
        <v>2.35591477928907E-2</v>
      </c>
      <c r="C12" s="255">
        <v>1.8219673722397411E-2</v>
      </c>
      <c r="D12" s="255">
        <v>1.6757325931880729E-2</v>
      </c>
      <c r="E12" s="255">
        <v>7.8502925908718879E-5</v>
      </c>
      <c r="F12" s="256">
        <v>3.0470538096903477E-2</v>
      </c>
      <c r="G12" s="256">
        <v>2.4029791907793641E-2</v>
      </c>
      <c r="H12" s="256">
        <v>1.6757325931880729E-2</v>
      </c>
      <c r="I12" s="257">
        <v>8.270964905198408E-3</v>
      </c>
    </row>
    <row r="13" spans="1:10" ht="12.75" thickBot="1" x14ac:dyDescent="0.25">
      <c r="A13" s="258" t="s">
        <v>58</v>
      </c>
      <c r="B13" s="259">
        <v>6.376351000101943E-2</v>
      </c>
      <c r="C13" s="259">
        <v>5.2218672798491905E-2</v>
      </c>
      <c r="D13" s="259">
        <v>5.1045465495289655E-2</v>
      </c>
      <c r="E13" s="259">
        <v>8.4720013720065435E-3</v>
      </c>
      <c r="F13" s="260">
        <v>8.1180226093478192E-2</v>
      </c>
      <c r="G13" s="260">
        <v>6.4156053135036029E-2</v>
      </c>
      <c r="H13" s="260">
        <v>5.1045465495289655E-2</v>
      </c>
      <c r="I13" s="261">
        <v>3.100521897536046E-2</v>
      </c>
    </row>
    <row r="14" spans="1:10" ht="12.75" thickBot="1" x14ac:dyDescent="0.25">
      <c r="A14" s="262" t="s">
        <v>46</v>
      </c>
      <c r="B14" s="263"/>
      <c r="C14" s="263"/>
      <c r="D14" s="263"/>
      <c r="E14" s="263"/>
      <c r="F14" s="263"/>
      <c r="G14" s="263"/>
      <c r="H14" s="263"/>
      <c r="I14" s="264"/>
    </row>
    <row r="15" spans="1:10" ht="12.75" thickBot="1" x14ac:dyDescent="0.25">
      <c r="A15" s="262" t="s">
        <v>53</v>
      </c>
      <c r="B15" s="263">
        <v>7.8044543706183855E-3</v>
      </c>
      <c r="C15" s="263">
        <v>1.0390015088893367E-2</v>
      </c>
      <c r="D15" s="263">
        <v>1.1734838146522542E-2</v>
      </c>
      <c r="E15" s="263">
        <v>2.8991253066383837E-3</v>
      </c>
      <c r="F15" s="263">
        <v>1.2693786431849263E-2</v>
      </c>
      <c r="G15" s="263">
        <v>1.3401163329768595E-2</v>
      </c>
      <c r="H15" s="263">
        <v>1.1734838146522542E-2</v>
      </c>
      <c r="I15" s="264">
        <v>1.0770240995648717E-2</v>
      </c>
    </row>
    <row r="16" spans="1:10" ht="12.75" thickBot="1" x14ac:dyDescent="0.25">
      <c r="A16" s="265" t="s">
        <v>54</v>
      </c>
      <c r="B16" s="256">
        <v>3.0996517488265596E-2</v>
      </c>
      <c r="C16" s="256">
        <v>2.2653166294834381E-2</v>
      </c>
      <c r="D16" s="256">
        <v>2.2202739843913966E-2</v>
      </c>
      <c r="E16" s="256">
        <v>9.038445217686597E-3</v>
      </c>
      <c r="F16" s="256">
        <v>3.0147764972935143E-2</v>
      </c>
      <c r="G16" s="256">
        <v>2.6001226268183908E-2</v>
      </c>
      <c r="H16" s="256">
        <v>2.2202739843913966E-2</v>
      </c>
      <c r="I16" s="257">
        <v>1.1615061872643384E-2</v>
      </c>
    </row>
    <row r="17" spans="1:9" ht="12.75" thickBot="1" x14ac:dyDescent="0.25">
      <c r="A17" s="265" t="s">
        <v>55</v>
      </c>
      <c r="B17" s="256">
        <v>2.3535413260986626E-3</v>
      </c>
      <c r="C17" s="256">
        <v>4.4888202242872044E-3</v>
      </c>
      <c r="D17" s="256">
        <v>6.356928937796047E-3</v>
      </c>
      <c r="E17" s="256">
        <v>4.2452387653624246E-3</v>
      </c>
      <c r="F17" s="256">
        <v>7.3138067584883615E-3</v>
      </c>
      <c r="G17" s="256">
        <v>5.8898641420008779E-3</v>
      </c>
      <c r="H17" s="256">
        <v>6.356928937796047E-3</v>
      </c>
      <c r="I17" s="257">
        <v>5.4686426313621528E-3</v>
      </c>
    </row>
    <row r="18" spans="1:9" ht="12.75" thickBot="1" x14ac:dyDescent="0.25">
      <c r="A18" s="265" t="s">
        <v>56</v>
      </c>
      <c r="B18" s="256">
        <v>2.5003677011323777E-3</v>
      </c>
      <c r="C18" s="256">
        <v>6.7048997845309266E-4</v>
      </c>
      <c r="D18" s="256">
        <v>7.9277249039217956E-3</v>
      </c>
      <c r="E18" s="256">
        <v>8.8594818885274762E-3</v>
      </c>
      <c r="F18" s="256">
        <v>1.3962610157404187E-2</v>
      </c>
      <c r="G18" s="256">
        <v>2.8335610602154837E-3</v>
      </c>
      <c r="H18" s="256">
        <v>7.9277249039217956E-3</v>
      </c>
      <c r="I18" s="257">
        <v>8.3541685493668805E-3</v>
      </c>
    </row>
    <row r="19" spans="1:9" ht="12.75" thickBot="1" x14ac:dyDescent="0.25">
      <c r="A19" s="265" t="s">
        <v>57</v>
      </c>
      <c r="B19" s="256">
        <v>1.5114399098525189E-2</v>
      </c>
      <c r="C19" s="256">
        <v>1.2592989156924972E-2</v>
      </c>
      <c r="D19" s="256">
        <v>1.1920228466056226E-2</v>
      </c>
      <c r="E19" s="256">
        <v>2.0706244110499483E-2</v>
      </c>
      <c r="F19" s="256">
        <v>1.5516929205142249E-2</v>
      </c>
      <c r="G19" s="256">
        <v>1.4366934392202602E-2</v>
      </c>
      <c r="H19" s="256">
        <v>1.1920228466056226E-2</v>
      </c>
      <c r="I19" s="257">
        <v>1.4053815246658052E-2</v>
      </c>
    </row>
    <row r="20" spans="1:9" ht="12.75" thickBot="1" x14ac:dyDescent="0.25">
      <c r="A20" s="258" t="s">
        <v>58</v>
      </c>
      <c r="B20" s="260">
        <v>2.9308846145275069E-3</v>
      </c>
      <c r="C20" s="260">
        <v>1.2650134721651218E-2</v>
      </c>
      <c r="D20" s="260">
        <v>1.6942210736411889E-2</v>
      </c>
      <c r="E20" s="260">
        <v>2.7352273954844852E-2</v>
      </c>
      <c r="F20" s="260">
        <v>1.3644325081737518E-2</v>
      </c>
      <c r="G20" s="260">
        <v>1.663646080208192E-2</v>
      </c>
      <c r="H20" s="260">
        <v>1.6942210736411889E-2</v>
      </c>
      <c r="I20" s="261">
        <v>2.5997064567948369E-2</v>
      </c>
    </row>
    <row r="21" spans="1:9" x14ac:dyDescent="0.2">
      <c r="A21" s="407" t="s">
        <v>47</v>
      </c>
      <c r="B21" s="407"/>
      <c r="C21" s="407"/>
      <c r="D21" s="407"/>
      <c r="E21" s="407"/>
      <c r="F21" s="407"/>
      <c r="G21" s="407"/>
      <c r="H21" s="407"/>
      <c r="I21" s="407"/>
    </row>
  </sheetData>
  <mergeCells count="5">
    <mergeCell ref="A4:A6"/>
    <mergeCell ref="B4:E5"/>
    <mergeCell ref="F4:I5"/>
    <mergeCell ref="A21:I21"/>
    <mergeCell ref="A3:I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1">
    <tabColor theme="4"/>
  </sheetPr>
  <dimension ref="A1:I14"/>
  <sheetViews>
    <sheetView zoomScale="130" zoomScaleNormal="130" workbookViewId="0"/>
  </sheetViews>
  <sheetFormatPr defaultRowHeight="12" x14ac:dyDescent="0.2"/>
  <cols>
    <col min="1" max="1" width="31.5703125" style="31" customWidth="1"/>
    <col min="2" max="5" width="11" style="31" bestFit="1" customWidth="1"/>
    <col min="6" max="9" width="9.85546875" style="31" customWidth="1"/>
    <col min="10" max="16384" width="9.140625" style="31"/>
  </cols>
  <sheetData>
    <row r="1" spans="1:9" s="1" customFormat="1" ht="15" x14ac:dyDescent="0.25">
      <c r="A1" s="3" t="s">
        <v>0</v>
      </c>
      <c r="B1" s="34"/>
    </row>
    <row r="3" spans="1:9" ht="12.75" thickBot="1" x14ac:dyDescent="0.25">
      <c r="A3" s="408" t="s">
        <v>283</v>
      </c>
      <c r="B3" s="408"/>
      <c r="C3" s="408"/>
      <c r="D3" s="408"/>
      <c r="E3" s="408"/>
      <c r="F3" s="408"/>
      <c r="G3" s="408"/>
      <c r="H3" s="408"/>
      <c r="I3" s="408"/>
    </row>
    <row r="4" spans="1:9" ht="15" customHeight="1" x14ac:dyDescent="0.2">
      <c r="A4" s="401" t="s">
        <v>49</v>
      </c>
      <c r="B4" s="403" t="s">
        <v>60</v>
      </c>
      <c r="C4" s="404"/>
      <c r="D4" s="404"/>
      <c r="E4" s="404"/>
      <c r="F4" s="403" t="s">
        <v>61</v>
      </c>
      <c r="G4" s="404"/>
      <c r="H4" s="404"/>
      <c r="I4" s="404"/>
    </row>
    <row r="5" spans="1:9" ht="12.75" thickBot="1" x14ac:dyDescent="0.25">
      <c r="A5" s="402"/>
      <c r="B5" s="405"/>
      <c r="C5" s="406"/>
      <c r="D5" s="406"/>
      <c r="E5" s="406"/>
      <c r="F5" s="405"/>
      <c r="G5" s="406"/>
      <c r="H5" s="406"/>
      <c r="I5" s="406"/>
    </row>
    <row r="6" spans="1:9" x14ac:dyDescent="0.2">
      <c r="A6" s="402"/>
      <c r="B6" s="249">
        <v>43252</v>
      </c>
      <c r="C6" s="249">
        <v>43344</v>
      </c>
      <c r="D6" s="249">
        <v>43435</v>
      </c>
      <c r="E6" s="249">
        <v>43525</v>
      </c>
      <c r="F6" s="249">
        <v>43252</v>
      </c>
      <c r="G6" s="249">
        <v>43344</v>
      </c>
      <c r="H6" s="249">
        <v>43435</v>
      </c>
      <c r="I6" s="249">
        <v>43525</v>
      </c>
    </row>
    <row r="7" spans="1:9" ht="12.75" thickBot="1" x14ac:dyDescent="0.25">
      <c r="A7" s="250" t="s">
        <v>62</v>
      </c>
      <c r="B7" s="251"/>
      <c r="C7" s="251"/>
      <c r="D7" s="251"/>
      <c r="E7" s="251"/>
      <c r="F7" s="252"/>
      <c r="G7" s="252"/>
      <c r="H7" s="252"/>
      <c r="I7" s="253"/>
    </row>
    <row r="8" spans="1:9" ht="12.75" thickBot="1" x14ac:dyDescent="0.25">
      <c r="A8" s="250" t="s">
        <v>53</v>
      </c>
      <c r="B8" s="266">
        <v>1701231</v>
      </c>
      <c r="C8" s="266">
        <v>1735186</v>
      </c>
      <c r="D8" s="266">
        <v>1792674</v>
      </c>
      <c r="E8" s="266">
        <v>1827731</v>
      </c>
      <c r="F8" s="252">
        <v>1.7061044745511289E-2</v>
      </c>
      <c r="G8" s="252">
        <v>2.3723377321733796E-2</v>
      </c>
      <c r="H8" s="252">
        <v>4.325092126358121E-2</v>
      </c>
      <c r="I8" s="253">
        <v>4.3882857403170217E-2</v>
      </c>
    </row>
    <row r="9" spans="1:9" ht="12.75" thickBot="1" x14ac:dyDescent="0.25">
      <c r="A9" s="254" t="s">
        <v>54</v>
      </c>
      <c r="B9" s="267">
        <v>81864</v>
      </c>
      <c r="C9" s="267">
        <v>83970</v>
      </c>
      <c r="D9" s="267">
        <v>86844</v>
      </c>
      <c r="E9" s="267">
        <v>89316</v>
      </c>
      <c r="F9" s="256">
        <v>3.4652814059720205E-2</v>
      </c>
      <c r="G9" s="256">
        <v>4.0341081752723218E-2</v>
      </c>
      <c r="H9" s="256">
        <v>6.3034167070560532E-2</v>
      </c>
      <c r="I9" s="257">
        <v>7.0360263748216356E-2</v>
      </c>
    </row>
    <row r="10" spans="1:9" ht="12.75" thickBot="1" x14ac:dyDescent="0.25">
      <c r="A10" s="254" t="s">
        <v>55</v>
      </c>
      <c r="B10" s="267">
        <v>267413</v>
      </c>
      <c r="C10" s="267">
        <v>273229</v>
      </c>
      <c r="D10" s="267">
        <v>283382</v>
      </c>
      <c r="E10" s="267">
        <v>288052</v>
      </c>
      <c r="F10" s="256">
        <v>3.0623441834043197E-2</v>
      </c>
      <c r="G10" s="256">
        <v>3.5896730679387145E-2</v>
      </c>
      <c r="H10" s="256">
        <v>5.7863409296994295E-2</v>
      </c>
      <c r="I10" s="257">
        <v>5.3086084369945441E-2</v>
      </c>
    </row>
    <row r="11" spans="1:9" ht="12.75" thickBot="1" x14ac:dyDescent="0.25">
      <c r="A11" s="254" t="s">
        <v>56</v>
      </c>
      <c r="B11" s="267">
        <v>218420</v>
      </c>
      <c r="C11" s="267">
        <v>224429</v>
      </c>
      <c r="D11" s="267">
        <v>233083</v>
      </c>
      <c r="E11" s="267">
        <v>238433</v>
      </c>
      <c r="F11" s="256">
        <v>3.5568079958940846E-2</v>
      </c>
      <c r="G11" s="256">
        <v>5.2614345621486036E-2</v>
      </c>
      <c r="H11" s="256">
        <v>7.0086553238770222E-2</v>
      </c>
      <c r="I11" s="257">
        <v>6.4720112491167159E-2</v>
      </c>
    </row>
    <row r="12" spans="1:9" ht="12.75" thickBot="1" x14ac:dyDescent="0.25">
      <c r="A12" s="254" t="s">
        <v>57</v>
      </c>
      <c r="B12" s="267">
        <v>769921</v>
      </c>
      <c r="C12" s="267">
        <v>784642</v>
      </c>
      <c r="D12" s="267">
        <v>812168</v>
      </c>
      <c r="E12" s="267">
        <v>825095</v>
      </c>
      <c r="F12" s="256">
        <v>1.6742811875842811E-2</v>
      </c>
      <c r="G12" s="256">
        <v>2.1832807869638593E-2</v>
      </c>
      <c r="H12" s="256">
        <v>4.7286849094566152E-2</v>
      </c>
      <c r="I12" s="257">
        <v>4.4579792744969149E-2</v>
      </c>
    </row>
    <row r="13" spans="1:9" ht="12.75" thickBot="1" x14ac:dyDescent="0.25">
      <c r="A13" s="258" t="s">
        <v>58</v>
      </c>
      <c r="B13" s="268">
        <v>338606</v>
      </c>
      <c r="C13" s="268">
        <v>346594</v>
      </c>
      <c r="D13" s="268">
        <v>361708</v>
      </c>
      <c r="E13" s="268">
        <v>368224</v>
      </c>
      <c r="F13" s="260">
        <v>1.7854943220948494E-2</v>
      </c>
      <c r="G13" s="260">
        <v>2.5570645829112282E-2</v>
      </c>
      <c r="H13" s="260">
        <v>4.9506073772399128E-2</v>
      </c>
      <c r="I13" s="261">
        <v>4.666808011092427E-2</v>
      </c>
    </row>
    <row r="14" spans="1:9" x14ac:dyDescent="0.2">
      <c r="A14" s="407" t="s">
        <v>63</v>
      </c>
      <c r="B14" s="407"/>
      <c r="C14" s="407"/>
      <c r="D14" s="407"/>
      <c r="E14" s="407"/>
      <c r="F14" s="407"/>
      <c r="G14" s="407"/>
      <c r="H14" s="407"/>
      <c r="I14" s="407"/>
    </row>
  </sheetData>
  <mergeCells count="5">
    <mergeCell ref="A4:A6"/>
    <mergeCell ref="B4:E5"/>
    <mergeCell ref="F4:I5"/>
    <mergeCell ref="A14:I14"/>
    <mergeCell ref="A3:I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2">
    <tabColor theme="4"/>
  </sheetPr>
  <dimension ref="A1:O21"/>
  <sheetViews>
    <sheetView zoomScale="130" zoomScaleNormal="130" workbookViewId="0"/>
  </sheetViews>
  <sheetFormatPr defaultRowHeight="12" x14ac:dyDescent="0.2"/>
  <cols>
    <col min="1" max="1" width="36.28515625" style="31" customWidth="1"/>
    <col min="2" max="5" width="11" style="31" bestFit="1" customWidth="1"/>
    <col min="6" max="16384" width="9.140625" style="31"/>
  </cols>
  <sheetData>
    <row r="1" spans="1:15" s="1" customFormat="1" ht="15" x14ac:dyDescent="0.25">
      <c r="A1" s="3" t="s">
        <v>0</v>
      </c>
      <c r="B1" s="34"/>
    </row>
    <row r="3" spans="1:15" ht="12.75" thickBot="1" x14ac:dyDescent="0.25">
      <c r="A3" s="408" t="s">
        <v>284</v>
      </c>
      <c r="B3" s="408"/>
      <c r="C3" s="408"/>
      <c r="D3" s="408"/>
      <c r="E3" s="408"/>
      <c r="F3" s="408"/>
      <c r="G3" s="408"/>
      <c r="H3" s="408"/>
      <c r="I3" s="408"/>
    </row>
    <row r="4" spans="1:15" ht="15" customHeight="1" x14ac:dyDescent="0.2">
      <c r="A4" s="401" t="s">
        <v>49</v>
      </c>
      <c r="B4" s="403" t="s">
        <v>30</v>
      </c>
      <c r="C4" s="404"/>
      <c r="D4" s="404"/>
      <c r="E4" s="404"/>
      <c r="F4" s="403" t="s">
        <v>65</v>
      </c>
      <c r="G4" s="404"/>
      <c r="H4" s="404"/>
      <c r="I4" s="404"/>
    </row>
    <row r="5" spans="1:15" ht="12.75" thickBot="1" x14ac:dyDescent="0.25">
      <c r="A5" s="402"/>
      <c r="B5" s="405"/>
      <c r="C5" s="406"/>
      <c r="D5" s="406"/>
      <c r="E5" s="406"/>
      <c r="F5" s="405"/>
      <c r="G5" s="406"/>
      <c r="H5" s="406"/>
      <c r="I5" s="406"/>
    </row>
    <row r="6" spans="1:15" x14ac:dyDescent="0.2">
      <c r="A6" s="402"/>
      <c r="B6" s="249">
        <v>43252</v>
      </c>
      <c r="C6" s="249">
        <v>43344</v>
      </c>
      <c r="D6" s="249">
        <v>43435</v>
      </c>
      <c r="E6" s="249">
        <v>43525</v>
      </c>
      <c r="F6" s="249">
        <v>43252</v>
      </c>
      <c r="G6" s="249">
        <v>43344</v>
      </c>
      <c r="H6" s="249">
        <v>43435</v>
      </c>
      <c r="I6" s="249">
        <v>43525</v>
      </c>
    </row>
    <row r="7" spans="1:15" ht="12.75" thickBot="1" x14ac:dyDescent="0.25">
      <c r="A7" s="250" t="s">
        <v>66</v>
      </c>
      <c r="B7" s="251"/>
      <c r="C7" s="251"/>
      <c r="D7" s="251"/>
      <c r="E7" s="251"/>
      <c r="F7" s="252"/>
      <c r="G7" s="252"/>
      <c r="H7" s="252"/>
      <c r="I7" s="253"/>
    </row>
    <row r="8" spans="1:15" ht="12.75" thickBot="1" x14ac:dyDescent="0.25">
      <c r="A8" s="250" t="s">
        <v>53</v>
      </c>
      <c r="B8" s="266">
        <f>SUM(B9:B13)</f>
        <v>90942</v>
      </c>
      <c r="C8" s="266">
        <f t="shared" ref="C8:E8" si="0">SUM(C9:C13)</f>
        <v>92333</v>
      </c>
      <c r="D8" s="266">
        <f t="shared" si="0"/>
        <v>92736</v>
      </c>
      <c r="E8" s="266">
        <f t="shared" si="0"/>
        <v>91862</v>
      </c>
      <c r="F8" s="252">
        <v>1.7277186901650587E-2</v>
      </c>
      <c r="G8" s="252">
        <v>1.6814417924987834E-2</v>
      </c>
      <c r="H8" s="252">
        <v>1.4142767751831542E-2</v>
      </c>
      <c r="I8" s="253">
        <v>1.3795688227367098E-2</v>
      </c>
      <c r="J8" s="56"/>
      <c r="K8" s="56"/>
      <c r="L8" s="56"/>
      <c r="M8" s="54"/>
      <c r="N8" s="54"/>
      <c r="O8" s="57"/>
    </row>
    <row r="9" spans="1:15" ht="12.75" thickBot="1" x14ac:dyDescent="0.25">
      <c r="A9" s="254" t="s">
        <v>54</v>
      </c>
      <c r="B9" s="267">
        <v>7147</v>
      </c>
      <c r="C9" s="267">
        <v>7272</v>
      </c>
      <c r="D9" s="267">
        <v>7326</v>
      </c>
      <c r="E9" s="267">
        <v>7183</v>
      </c>
      <c r="F9" s="256">
        <v>2.8832655411972219E-2</v>
      </c>
      <c r="G9" s="256">
        <v>2.9405444126074487E-2</v>
      </c>
      <c r="H9" s="256">
        <v>2.1299971647292359E-2</v>
      </c>
      <c r="I9" s="257">
        <v>1.6015734756954281E-2</v>
      </c>
    </row>
    <row r="10" spans="1:15" ht="12.75" thickBot="1" x14ac:dyDescent="0.25">
      <c r="A10" s="254" t="s">
        <v>55</v>
      </c>
      <c r="B10" s="267">
        <v>20761</v>
      </c>
      <c r="C10" s="267">
        <v>21254</v>
      </c>
      <c r="D10" s="267">
        <v>21253</v>
      </c>
      <c r="E10" s="267">
        <v>20975</v>
      </c>
      <c r="F10" s="256">
        <v>6.5228117892000004E-3</v>
      </c>
      <c r="G10" s="256">
        <v>1.0691581583510024E-2</v>
      </c>
      <c r="H10" s="256">
        <v>7.2002880115205059E-3</v>
      </c>
      <c r="I10" s="257">
        <v>8.7653123540611944E-3</v>
      </c>
    </row>
    <row r="11" spans="1:15" ht="12.75" thickBot="1" x14ac:dyDescent="0.25">
      <c r="A11" s="254" t="s">
        <v>56</v>
      </c>
      <c r="B11" s="267">
        <v>7624</v>
      </c>
      <c r="C11" s="267">
        <v>7736</v>
      </c>
      <c r="D11" s="267">
        <v>7800</v>
      </c>
      <c r="E11" s="267">
        <v>7690</v>
      </c>
      <c r="F11" s="256">
        <v>3.4793020868970181E-2</v>
      </c>
      <c r="G11" s="256">
        <v>3.0211685012700995E-2</v>
      </c>
      <c r="H11" s="256">
        <v>3.0139103554868596E-2</v>
      </c>
      <c r="I11" s="257">
        <v>2.6758969579977476E-2</v>
      </c>
    </row>
    <row r="12" spans="1:15" ht="12.75" thickBot="1" x14ac:dyDescent="0.25">
      <c r="A12" s="254" t="s">
        <v>57</v>
      </c>
      <c r="B12" s="267">
        <v>41039</v>
      </c>
      <c r="C12" s="267">
        <v>41576</v>
      </c>
      <c r="D12" s="267">
        <v>41634</v>
      </c>
      <c r="E12" s="267">
        <v>41362</v>
      </c>
      <c r="F12" s="256">
        <v>2.0829040777717411E-2</v>
      </c>
      <c r="G12" s="256">
        <v>2.0357719537945629E-2</v>
      </c>
      <c r="H12" s="256">
        <v>1.849426764182649E-2</v>
      </c>
      <c r="I12" s="257">
        <v>1.7335323639803724E-2</v>
      </c>
    </row>
    <row r="13" spans="1:15" ht="12.75" thickBot="1" x14ac:dyDescent="0.25">
      <c r="A13" s="258" t="s">
        <v>58</v>
      </c>
      <c r="B13" s="268">
        <v>14371</v>
      </c>
      <c r="C13" s="268">
        <v>14495</v>
      </c>
      <c r="D13" s="268">
        <v>14723</v>
      </c>
      <c r="E13" s="268">
        <v>14652</v>
      </c>
      <c r="F13" s="260">
        <v>8.418709015324044E-3</v>
      </c>
      <c r="G13" s="260">
        <v>2.8223153374657972E-3</v>
      </c>
      <c r="H13" s="260">
        <v>2.9321466763265747E-4</v>
      </c>
      <c r="I13" s="261">
        <v>3.3075505176660691E-3</v>
      </c>
    </row>
    <row r="14" spans="1:15" ht="12.75" thickBot="1" x14ac:dyDescent="0.25">
      <c r="A14" s="262" t="s">
        <v>67</v>
      </c>
      <c r="B14" s="263"/>
      <c r="C14" s="263"/>
      <c r="D14" s="263"/>
      <c r="E14" s="263"/>
      <c r="F14" s="263"/>
      <c r="G14" s="263"/>
      <c r="H14" s="263"/>
      <c r="I14" s="264"/>
    </row>
    <row r="15" spans="1:15" ht="12.75" thickBot="1" x14ac:dyDescent="0.25">
      <c r="A15" s="262" t="s">
        <v>53</v>
      </c>
      <c r="B15" s="269">
        <f>SUM(B16:B20)</f>
        <v>194355</v>
      </c>
      <c r="C15" s="269">
        <f t="shared" ref="C15" si="1">SUM(C16:C20)</f>
        <v>201113</v>
      </c>
      <c r="D15" s="269">
        <f t="shared" ref="D15" si="2">SUM(D16:D20)</f>
        <v>210599</v>
      </c>
      <c r="E15" s="269">
        <f t="shared" ref="E15" si="3">SUM(E16:E20)</f>
        <v>224360</v>
      </c>
      <c r="F15" s="263">
        <v>3.0529395471227794E-2</v>
      </c>
      <c r="G15" s="263">
        <v>2.6289681324576541E-2</v>
      </c>
      <c r="H15" s="263">
        <v>2.1441279195357321E-2</v>
      </c>
      <c r="I15" s="264">
        <v>2.5136535499229895E-2</v>
      </c>
      <c r="J15" s="54"/>
      <c r="K15" s="54"/>
      <c r="L15" s="54"/>
      <c r="M15" s="54"/>
      <c r="N15" s="54"/>
      <c r="O15" s="54"/>
    </row>
    <row r="16" spans="1:15" ht="12.75" thickBot="1" x14ac:dyDescent="0.25">
      <c r="A16" s="265" t="s">
        <v>54</v>
      </c>
      <c r="B16" s="270">
        <v>11024</v>
      </c>
      <c r="C16" s="270">
        <v>11567</v>
      </c>
      <c r="D16" s="270">
        <v>11534</v>
      </c>
      <c r="E16" s="270">
        <v>12164</v>
      </c>
      <c r="F16" s="256">
        <v>6.4791036974751748E-2</v>
      </c>
      <c r="G16" s="256">
        <v>5.9586769451416277E-2</v>
      </c>
      <c r="H16" s="256">
        <v>3.4674610649902515E-2</v>
      </c>
      <c r="I16" s="257">
        <v>1.5809084839216947E-2</v>
      </c>
    </row>
    <row r="17" spans="1:9" ht="12.75" thickBot="1" x14ac:dyDescent="0.25">
      <c r="A17" s="265" t="s">
        <v>55</v>
      </c>
      <c r="B17" s="270">
        <v>30057</v>
      </c>
      <c r="C17" s="270">
        <v>31529</v>
      </c>
      <c r="D17" s="270">
        <v>32480</v>
      </c>
      <c r="E17" s="270">
        <v>34358</v>
      </c>
      <c r="F17" s="256">
        <v>3.5620202940028545E-2</v>
      </c>
      <c r="G17" s="256">
        <v>4.0150757013267979E-2</v>
      </c>
      <c r="H17" s="256">
        <v>2.9505772349966541E-2</v>
      </c>
      <c r="I17" s="257">
        <v>3.1810528146467565E-2</v>
      </c>
    </row>
    <row r="18" spans="1:9" ht="12.75" thickBot="1" x14ac:dyDescent="0.25">
      <c r="A18" s="265" t="s">
        <v>56</v>
      </c>
      <c r="B18" s="270">
        <v>18468</v>
      </c>
      <c r="C18" s="270">
        <v>19005</v>
      </c>
      <c r="D18" s="270">
        <v>20088</v>
      </c>
      <c r="E18" s="270">
        <v>21270</v>
      </c>
      <c r="F18" s="256">
        <v>5.2098466505246188E-2</v>
      </c>
      <c r="G18" s="256">
        <v>4.5126977795505896E-2</v>
      </c>
      <c r="H18" s="256">
        <v>3.4802602356752699E-2</v>
      </c>
      <c r="I18" s="257">
        <v>2.9998710841820264E-2</v>
      </c>
    </row>
    <row r="19" spans="1:9" ht="12.75" thickBot="1" x14ac:dyDescent="0.25">
      <c r="A19" s="265" t="s">
        <v>57</v>
      </c>
      <c r="B19" s="270">
        <v>101248</v>
      </c>
      <c r="C19" s="270">
        <v>104697</v>
      </c>
      <c r="D19" s="270">
        <v>110128</v>
      </c>
      <c r="E19" s="270">
        <v>116820</v>
      </c>
      <c r="F19" s="256">
        <v>2.2821385411813777E-2</v>
      </c>
      <c r="G19" s="256">
        <v>1.966499625975815E-2</v>
      </c>
      <c r="H19" s="256">
        <v>1.9327876197054339E-2</v>
      </c>
      <c r="I19" s="257">
        <v>2.4987961952792181E-2</v>
      </c>
    </row>
    <row r="20" spans="1:9" ht="12.75" thickBot="1" x14ac:dyDescent="0.25">
      <c r="A20" s="258" t="s">
        <v>58</v>
      </c>
      <c r="B20" s="271">
        <v>33558</v>
      </c>
      <c r="C20" s="271">
        <v>34315</v>
      </c>
      <c r="D20" s="271">
        <v>36369</v>
      </c>
      <c r="E20" s="271">
        <v>39748</v>
      </c>
      <c r="F20" s="260">
        <v>2.7108433734939652E-2</v>
      </c>
      <c r="G20" s="260">
        <v>1.3628427429330792E-2</v>
      </c>
      <c r="H20" s="260">
        <v>9.3087157056539471E-3</v>
      </c>
      <c r="I20" s="261">
        <v>2.0074765049086452E-2</v>
      </c>
    </row>
    <row r="21" spans="1:9" x14ac:dyDescent="0.2">
      <c r="A21" s="409" t="s">
        <v>28</v>
      </c>
      <c r="B21" s="409"/>
      <c r="C21" s="409"/>
      <c r="D21" s="409"/>
      <c r="E21" s="409"/>
      <c r="F21" s="409"/>
      <c r="G21" s="409"/>
      <c r="H21" s="409"/>
      <c r="I21" s="409"/>
    </row>
  </sheetData>
  <mergeCells count="5">
    <mergeCell ref="A4:A6"/>
    <mergeCell ref="B4:E5"/>
    <mergeCell ref="F4:I5"/>
    <mergeCell ref="A21:I21"/>
    <mergeCell ref="A3:I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5"/>
  </sheetPr>
  <dimension ref="A1:C70"/>
  <sheetViews>
    <sheetView zoomScaleNormal="100"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15.28515625" style="51" customWidth="1"/>
    <col min="2" max="2" width="13" style="47" customWidth="1"/>
    <col min="3" max="3" width="18.28515625" style="47" bestFit="1" customWidth="1"/>
    <col min="4" max="4" width="9.140625" style="41" customWidth="1"/>
    <col min="5" max="5" width="9" style="41" customWidth="1"/>
    <col min="6" max="6" width="8" style="41" customWidth="1"/>
    <col min="7" max="7" width="8.5703125" style="41" customWidth="1"/>
    <col min="8" max="8" width="9.140625" style="41" customWidth="1"/>
    <col min="9" max="9" width="9" style="41" customWidth="1"/>
    <col min="10" max="10" width="8" style="41" customWidth="1"/>
    <col min="11" max="11" width="8.5703125" style="41" customWidth="1"/>
    <col min="12" max="12" width="9.140625" style="41" customWidth="1"/>
    <col min="13" max="13" width="9" style="41" customWidth="1"/>
    <col min="14" max="14" width="8" style="41" customWidth="1"/>
    <col min="15" max="15" width="8.5703125" style="41" customWidth="1"/>
    <col min="16" max="16" width="9.140625" style="41" customWidth="1"/>
    <col min="17" max="17" width="9" style="41" customWidth="1"/>
    <col min="18" max="18" width="8" style="41" customWidth="1"/>
    <col min="19" max="19" width="8.5703125" style="41" customWidth="1"/>
    <col min="20" max="20" width="9.140625" style="41" customWidth="1"/>
    <col min="21" max="21" width="9" style="41" customWidth="1"/>
    <col min="22" max="22" width="8" style="41" customWidth="1"/>
    <col min="23" max="16384" width="9.140625" style="41"/>
  </cols>
  <sheetData>
    <row r="1" spans="1:3" s="33" customFormat="1" ht="14.25" x14ac:dyDescent="0.2">
      <c r="A1" s="385" t="s">
        <v>0</v>
      </c>
      <c r="B1" s="385"/>
      <c r="C1" s="35"/>
    </row>
    <row r="2" spans="1:3" x14ac:dyDescent="0.25">
      <c r="B2" s="49"/>
    </row>
    <row r="3" spans="1:3" ht="30" x14ac:dyDescent="0.25">
      <c r="A3" s="109" t="s">
        <v>267</v>
      </c>
      <c r="B3" s="36" t="s">
        <v>32</v>
      </c>
      <c r="C3" s="36" t="s">
        <v>33</v>
      </c>
    </row>
    <row r="4" spans="1:3" x14ac:dyDescent="0.25">
      <c r="A4" s="111">
        <v>41640</v>
      </c>
      <c r="B4" s="112">
        <v>108.9</v>
      </c>
      <c r="C4" s="112">
        <v>100.2</v>
      </c>
    </row>
    <row r="5" spans="1:3" x14ac:dyDescent="0.25">
      <c r="A5" s="113">
        <v>41671</v>
      </c>
      <c r="B5" s="114">
        <v>107.1</v>
      </c>
      <c r="C5" s="114">
        <v>98.8</v>
      </c>
    </row>
    <row r="6" spans="1:3" x14ac:dyDescent="0.25">
      <c r="A6" s="111">
        <v>41699</v>
      </c>
      <c r="B6" s="112">
        <v>107.2</v>
      </c>
      <c r="C6" s="112">
        <v>97.8</v>
      </c>
    </row>
    <row r="7" spans="1:3" x14ac:dyDescent="0.25">
      <c r="A7" s="113">
        <v>41730</v>
      </c>
      <c r="B7" s="114">
        <v>106.3</v>
      </c>
      <c r="C7" s="114">
        <v>97</v>
      </c>
    </row>
    <row r="8" spans="1:3" x14ac:dyDescent="0.25">
      <c r="A8" s="111">
        <v>41760</v>
      </c>
      <c r="B8" s="112">
        <v>102.8</v>
      </c>
      <c r="C8" s="112">
        <v>91.7</v>
      </c>
    </row>
    <row r="9" spans="1:3" x14ac:dyDescent="0.25">
      <c r="A9" s="113">
        <v>41791</v>
      </c>
      <c r="B9" s="114">
        <v>103.8</v>
      </c>
      <c r="C9" s="114">
        <v>88.5</v>
      </c>
    </row>
    <row r="10" spans="1:3" x14ac:dyDescent="0.25">
      <c r="A10" s="111">
        <v>41821</v>
      </c>
      <c r="B10" s="112">
        <v>106.9</v>
      </c>
      <c r="C10" s="112">
        <v>87.6</v>
      </c>
    </row>
    <row r="11" spans="1:3" x14ac:dyDescent="0.25">
      <c r="A11" s="113">
        <v>41852</v>
      </c>
      <c r="B11" s="114">
        <v>102.3</v>
      </c>
      <c r="C11" s="114">
        <v>85.3</v>
      </c>
    </row>
    <row r="12" spans="1:3" x14ac:dyDescent="0.25">
      <c r="A12" s="111">
        <v>41883</v>
      </c>
      <c r="B12" s="112">
        <v>103</v>
      </c>
      <c r="C12" s="112">
        <v>85.9</v>
      </c>
    </row>
    <row r="13" spans="1:3" x14ac:dyDescent="0.25">
      <c r="A13" s="113">
        <v>41913</v>
      </c>
      <c r="B13" s="114">
        <v>101.5</v>
      </c>
      <c r="C13" s="114">
        <v>87.1</v>
      </c>
    </row>
    <row r="14" spans="1:3" x14ac:dyDescent="0.25">
      <c r="A14" s="111">
        <v>41944</v>
      </c>
      <c r="B14" s="112">
        <v>95.3</v>
      </c>
      <c r="C14" s="112">
        <v>87.8</v>
      </c>
    </row>
    <row r="15" spans="1:3" x14ac:dyDescent="0.25">
      <c r="A15" s="113">
        <v>41974</v>
      </c>
      <c r="B15" s="114">
        <v>96.2</v>
      </c>
      <c r="C15" s="114">
        <v>87.3</v>
      </c>
    </row>
    <row r="16" spans="1:3" x14ac:dyDescent="0.25">
      <c r="A16" s="111">
        <v>42005</v>
      </c>
      <c r="B16" s="112">
        <v>81.2</v>
      </c>
      <c r="C16" s="112">
        <v>87.6</v>
      </c>
    </row>
    <row r="17" spans="1:3" x14ac:dyDescent="0.25">
      <c r="A17" s="113">
        <v>42036</v>
      </c>
      <c r="B17" s="114">
        <v>76.7</v>
      </c>
      <c r="C17" s="114">
        <v>86.6</v>
      </c>
    </row>
    <row r="18" spans="1:3" x14ac:dyDescent="0.25">
      <c r="A18" s="111">
        <v>42064</v>
      </c>
      <c r="B18" s="112">
        <v>74.8</v>
      </c>
      <c r="C18" s="112">
        <v>80.3</v>
      </c>
    </row>
    <row r="19" spans="1:3" x14ac:dyDescent="0.25">
      <c r="A19" s="113">
        <v>42095</v>
      </c>
      <c r="B19" s="114">
        <v>75.3</v>
      </c>
      <c r="C19" s="114">
        <v>78.099999999999994</v>
      </c>
    </row>
    <row r="20" spans="1:3" x14ac:dyDescent="0.25">
      <c r="A20" s="111">
        <v>42125</v>
      </c>
      <c r="B20" s="112">
        <v>74.400000000000006</v>
      </c>
      <c r="C20" s="112">
        <v>76</v>
      </c>
    </row>
    <row r="21" spans="1:3" x14ac:dyDescent="0.25">
      <c r="A21" s="113">
        <v>42156</v>
      </c>
      <c r="B21" s="114">
        <v>73.2</v>
      </c>
      <c r="C21" s="114">
        <v>72.400000000000006</v>
      </c>
    </row>
    <row r="22" spans="1:3" x14ac:dyDescent="0.25">
      <c r="A22" s="111">
        <v>42186</v>
      </c>
      <c r="B22" s="112">
        <v>70.5</v>
      </c>
      <c r="C22" s="112">
        <v>74.2</v>
      </c>
    </row>
    <row r="23" spans="1:3" x14ac:dyDescent="0.25">
      <c r="A23" s="113">
        <v>42217</v>
      </c>
      <c r="B23" s="114">
        <v>70</v>
      </c>
      <c r="C23" s="114">
        <v>72.8</v>
      </c>
    </row>
    <row r="24" spans="1:3" x14ac:dyDescent="0.25">
      <c r="A24" s="111">
        <v>42248</v>
      </c>
      <c r="B24" s="112">
        <v>65.400000000000006</v>
      </c>
      <c r="C24" s="112">
        <v>73.599999999999994</v>
      </c>
    </row>
    <row r="25" spans="1:3" x14ac:dyDescent="0.25">
      <c r="A25" s="113">
        <v>42278</v>
      </c>
      <c r="B25" s="114">
        <v>66.400000000000006</v>
      </c>
      <c r="C25" s="114">
        <v>76.599999999999994</v>
      </c>
    </row>
    <row r="26" spans="1:3" x14ac:dyDescent="0.25">
      <c r="A26" s="111">
        <v>42309</v>
      </c>
      <c r="B26" s="112">
        <v>66.900000000000006</v>
      </c>
      <c r="C26" s="112">
        <v>75.599999999999994</v>
      </c>
    </row>
    <row r="27" spans="1:3" x14ac:dyDescent="0.25">
      <c r="A27" s="113">
        <v>42339</v>
      </c>
      <c r="B27" s="114">
        <v>64.900000000000006</v>
      </c>
      <c r="C27" s="114">
        <v>76.8</v>
      </c>
    </row>
    <row r="28" spans="1:3" x14ac:dyDescent="0.25">
      <c r="A28" s="111">
        <v>42370</v>
      </c>
      <c r="B28" s="112">
        <v>66.400000000000006</v>
      </c>
      <c r="C28" s="112">
        <v>78.099999999999994</v>
      </c>
    </row>
    <row r="29" spans="1:3" x14ac:dyDescent="0.25">
      <c r="A29" s="113">
        <v>42401</v>
      </c>
      <c r="B29" s="114">
        <v>68.5</v>
      </c>
      <c r="C29" s="114">
        <v>75.400000000000006</v>
      </c>
    </row>
    <row r="30" spans="1:3" x14ac:dyDescent="0.25">
      <c r="A30" s="111">
        <v>42430</v>
      </c>
      <c r="B30" s="112">
        <v>67.099999999999994</v>
      </c>
      <c r="C30" s="112">
        <v>75.900000000000006</v>
      </c>
    </row>
    <row r="31" spans="1:3" x14ac:dyDescent="0.25">
      <c r="A31" s="113">
        <v>42461</v>
      </c>
      <c r="B31" s="114">
        <v>64.400000000000006</v>
      </c>
      <c r="C31" s="114">
        <v>78</v>
      </c>
    </row>
    <row r="32" spans="1:3" x14ac:dyDescent="0.25">
      <c r="A32" s="111">
        <v>42491</v>
      </c>
      <c r="B32" s="112">
        <v>67.900000000000006</v>
      </c>
      <c r="C32" s="112">
        <v>78.2</v>
      </c>
    </row>
    <row r="33" spans="1:3" x14ac:dyDescent="0.25">
      <c r="A33" s="113">
        <v>42522</v>
      </c>
      <c r="B33" s="114">
        <v>71.3</v>
      </c>
      <c r="C33" s="114">
        <v>81.599999999999994</v>
      </c>
    </row>
    <row r="34" spans="1:3" x14ac:dyDescent="0.25">
      <c r="A34" s="111">
        <v>42552</v>
      </c>
      <c r="B34" s="112">
        <v>76.7</v>
      </c>
      <c r="C34" s="112">
        <v>85.7</v>
      </c>
    </row>
    <row r="35" spans="1:3" x14ac:dyDescent="0.25">
      <c r="A35" s="113">
        <v>42583</v>
      </c>
      <c r="B35" s="114">
        <v>79.3</v>
      </c>
      <c r="C35" s="114">
        <v>85.7</v>
      </c>
    </row>
    <row r="36" spans="1:3" x14ac:dyDescent="0.25">
      <c r="A36" s="111">
        <v>42614</v>
      </c>
      <c r="B36" s="112">
        <v>80.599999999999994</v>
      </c>
      <c r="C36" s="112">
        <v>88.1</v>
      </c>
    </row>
    <row r="37" spans="1:3" x14ac:dyDescent="0.25">
      <c r="A37" s="113">
        <v>42644</v>
      </c>
      <c r="B37" s="114">
        <v>82.4</v>
      </c>
      <c r="C37" s="114">
        <v>86.7</v>
      </c>
    </row>
    <row r="38" spans="1:3" x14ac:dyDescent="0.25">
      <c r="A38" s="111">
        <v>42675</v>
      </c>
      <c r="B38" s="112">
        <v>79.099999999999994</v>
      </c>
      <c r="C38" s="112">
        <v>86.8</v>
      </c>
    </row>
    <row r="39" spans="1:3" x14ac:dyDescent="0.25">
      <c r="A39" s="113">
        <v>42705</v>
      </c>
      <c r="B39" s="114">
        <v>75.3</v>
      </c>
      <c r="C39" s="114">
        <v>85.1</v>
      </c>
    </row>
    <row r="40" spans="1:3" x14ac:dyDescent="0.25">
      <c r="A40" s="111">
        <v>42736</v>
      </c>
      <c r="B40" s="112">
        <v>79.3</v>
      </c>
      <c r="C40" s="112">
        <v>89.1</v>
      </c>
    </row>
    <row r="41" spans="1:3" x14ac:dyDescent="0.25">
      <c r="A41" s="113">
        <v>42767</v>
      </c>
      <c r="B41" s="114">
        <v>80.7</v>
      </c>
      <c r="C41" s="114">
        <v>88.2</v>
      </c>
    </row>
    <row r="42" spans="1:3" x14ac:dyDescent="0.25">
      <c r="A42" s="111">
        <v>42795</v>
      </c>
      <c r="B42" s="112">
        <v>83.9</v>
      </c>
      <c r="C42" s="112">
        <v>90.6</v>
      </c>
    </row>
    <row r="43" spans="1:3" x14ac:dyDescent="0.25">
      <c r="A43" s="113">
        <v>42826</v>
      </c>
      <c r="B43" s="114">
        <v>82.2</v>
      </c>
      <c r="C43" s="114">
        <v>90.9</v>
      </c>
    </row>
    <row r="44" spans="1:3" x14ac:dyDescent="0.25">
      <c r="A44" s="111">
        <v>42856</v>
      </c>
      <c r="B44" s="112">
        <v>83.3</v>
      </c>
      <c r="C44" s="112">
        <v>91.5</v>
      </c>
    </row>
    <row r="45" spans="1:3" x14ac:dyDescent="0.25">
      <c r="A45" s="113">
        <v>42887</v>
      </c>
      <c r="B45" s="114">
        <v>82</v>
      </c>
      <c r="C45" s="114">
        <v>89.1</v>
      </c>
    </row>
    <row r="46" spans="1:3" x14ac:dyDescent="0.25">
      <c r="A46" s="111">
        <v>42917</v>
      </c>
      <c r="B46" s="112">
        <v>82.4</v>
      </c>
      <c r="C46" s="112">
        <v>90.6</v>
      </c>
    </row>
    <row r="47" spans="1:3" x14ac:dyDescent="0.25">
      <c r="A47" s="113">
        <v>42948</v>
      </c>
      <c r="B47" s="114">
        <v>81.400000000000006</v>
      </c>
      <c r="C47" s="114">
        <v>92.1</v>
      </c>
    </row>
    <row r="48" spans="1:3" x14ac:dyDescent="0.25">
      <c r="A48" s="111">
        <v>42979</v>
      </c>
      <c r="B48" s="112">
        <v>83.7</v>
      </c>
      <c r="C48" s="112">
        <v>93.2</v>
      </c>
    </row>
    <row r="49" spans="1:3" x14ac:dyDescent="0.25">
      <c r="A49" s="113">
        <v>43009</v>
      </c>
      <c r="B49" s="114">
        <v>85.8</v>
      </c>
      <c r="C49" s="114">
        <v>96</v>
      </c>
    </row>
    <row r="50" spans="1:3" x14ac:dyDescent="0.25">
      <c r="A50" s="111">
        <v>43040</v>
      </c>
      <c r="B50" s="112">
        <v>87.5</v>
      </c>
      <c r="C50" s="112">
        <v>98.8</v>
      </c>
    </row>
    <row r="51" spans="1:3" x14ac:dyDescent="0.25">
      <c r="A51" s="113">
        <v>43070</v>
      </c>
      <c r="B51" s="114">
        <v>87.2</v>
      </c>
      <c r="C51" s="114">
        <v>100.1</v>
      </c>
    </row>
    <row r="52" spans="1:3" x14ac:dyDescent="0.25">
      <c r="A52" s="111">
        <v>43101</v>
      </c>
      <c r="B52" s="112">
        <v>88.6</v>
      </c>
      <c r="C52" s="112">
        <v>100.6</v>
      </c>
    </row>
    <row r="53" spans="1:3" x14ac:dyDescent="0.25">
      <c r="A53" s="113">
        <v>43132</v>
      </c>
      <c r="B53" s="114">
        <v>88.4</v>
      </c>
      <c r="C53" s="114">
        <v>100.7</v>
      </c>
    </row>
    <row r="54" spans="1:3" x14ac:dyDescent="0.25">
      <c r="A54" s="111">
        <v>43160</v>
      </c>
      <c r="B54" s="112">
        <v>91.5</v>
      </c>
      <c r="C54" s="112">
        <v>101.7</v>
      </c>
    </row>
    <row r="55" spans="1:3" x14ac:dyDescent="0.25">
      <c r="A55" s="113">
        <v>43191</v>
      </c>
      <c r="B55" s="114">
        <v>89.2</v>
      </c>
      <c r="C55" s="114">
        <v>101</v>
      </c>
    </row>
    <row r="56" spans="1:3" x14ac:dyDescent="0.25">
      <c r="A56" s="111">
        <v>43221</v>
      </c>
      <c r="B56" s="112">
        <v>88.3</v>
      </c>
      <c r="C56" s="112">
        <v>100.8</v>
      </c>
    </row>
    <row r="57" spans="1:3" x14ac:dyDescent="0.25">
      <c r="A57" s="113">
        <v>43252</v>
      </c>
      <c r="B57" s="114">
        <v>83.5</v>
      </c>
      <c r="C57" s="114">
        <v>98.6</v>
      </c>
    </row>
    <row r="58" spans="1:3" x14ac:dyDescent="0.25">
      <c r="A58" s="111">
        <v>43282</v>
      </c>
      <c r="B58" s="112">
        <v>84.3</v>
      </c>
      <c r="C58" s="112">
        <v>99.5</v>
      </c>
    </row>
    <row r="59" spans="1:3" x14ac:dyDescent="0.25">
      <c r="A59" s="113">
        <v>43313</v>
      </c>
      <c r="B59" s="114">
        <v>83.9</v>
      </c>
      <c r="C59" s="114">
        <v>99.2</v>
      </c>
    </row>
    <row r="60" spans="1:3" x14ac:dyDescent="0.25">
      <c r="A60" s="111">
        <v>43344</v>
      </c>
      <c r="B60" s="112">
        <v>83.1</v>
      </c>
      <c r="C60" s="112">
        <v>95.9</v>
      </c>
    </row>
    <row r="61" spans="1:3" x14ac:dyDescent="0.25">
      <c r="A61" s="113">
        <v>43374</v>
      </c>
      <c r="B61" s="114">
        <v>85.4</v>
      </c>
      <c r="C61" s="114">
        <v>94.2</v>
      </c>
    </row>
    <row r="62" spans="1:3" x14ac:dyDescent="0.25">
      <c r="A62" s="111">
        <v>43405</v>
      </c>
      <c r="B62" s="112">
        <v>92.9</v>
      </c>
      <c r="C62" s="112">
        <v>95.7</v>
      </c>
    </row>
    <row r="63" spans="1:3" x14ac:dyDescent="0.25">
      <c r="A63" s="113">
        <v>43435</v>
      </c>
      <c r="B63" s="114">
        <v>93</v>
      </c>
      <c r="C63" s="114">
        <v>95.6</v>
      </c>
    </row>
    <row r="64" spans="1:3" x14ac:dyDescent="0.25">
      <c r="A64" s="111">
        <v>43466</v>
      </c>
      <c r="B64" s="112">
        <v>96.6</v>
      </c>
      <c r="C64" s="112">
        <v>98.2</v>
      </c>
    </row>
    <row r="65" spans="1:3" x14ac:dyDescent="0.25">
      <c r="A65" s="113">
        <v>43497</v>
      </c>
      <c r="B65" s="114">
        <v>96.1</v>
      </c>
      <c r="C65" s="114">
        <v>99</v>
      </c>
    </row>
    <row r="66" spans="1:3" x14ac:dyDescent="0.25">
      <c r="A66" s="111">
        <v>43525</v>
      </c>
      <c r="B66" s="112">
        <v>91</v>
      </c>
      <c r="C66" s="112">
        <v>97.2</v>
      </c>
    </row>
    <row r="67" spans="1:3" x14ac:dyDescent="0.25">
      <c r="A67" s="113">
        <v>43556</v>
      </c>
      <c r="B67" s="114">
        <v>89.5</v>
      </c>
      <c r="C67" s="114">
        <v>97.9</v>
      </c>
    </row>
    <row r="68" spans="1:3" x14ac:dyDescent="0.25">
      <c r="A68" s="111">
        <v>43586</v>
      </c>
      <c r="B68" s="112">
        <v>86.6</v>
      </c>
      <c r="C68" s="112">
        <v>97.2</v>
      </c>
    </row>
    <row r="69" spans="1:3" ht="15.75" thickBot="1" x14ac:dyDescent="0.3">
      <c r="A69" s="115">
        <v>43617</v>
      </c>
      <c r="B69" s="116">
        <v>88.5</v>
      </c>
      <c r="C69" s="116">
        <v>95.7</v>
      </c>
    </row>
    <row r="70" spans="1:3" x14ac:dyDescent="0.25">
      <c r="A70" s="110" t="s">
        <v>34</v>
      </c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3">
    <tabColor theme="4"/>
  </sheetPr>
  <dimension ref="A1:I13"/>
  <sheetViews>
    <sheetView zoomScale="130" zoomScaleNormal="130" workbookViewId="0"/>
  </sheetViews>
  <sheetFormatPr defaultRowHeight="12" x14ac:dyDescent="0.2"/>
  <cols>
    <col min="1" max="1" width="21.7109375" style="31" customWidth="1"/>
    <col min="2" max="5" width="9.140625" style="31"/>
    <col min="6" max="9" width="10.42578125" style="31" customWidth="1"/>
    <col min="10" max="16384" width="9.140625" style="31"/>
  </cols>
  <sheetData>
    <row r="1" spans="1:9" s="1" customFormat="1" ht="15" x14ac:dyDescent="0.25">
      <c r="A1" s="3" t="s">
        <v>0</v>
      </c>
      <c r="B1" s="34"/>
    </row>
    <row r="3" spans="1:9" ht="12.75" thickBot="1" x14ac:dyDescent="0.25">
      <c r="A3" s="408" t="s">
        <v>285</v>
      </c>
      <c r="B3" s="408"/>
      <c r="C3" s="408"/>
      <c r="D3" s="408"/>
      <c r="E3" s="408"/>
      <c r="F3" s="408"/>
      <c r="G3" s="408"/>
      <c r="H3" s="408"/>
      <c r="I3" s="408"/>
    </row>
    <row r="4" spans="1:9" ht="33.75" customHeight="1" thickBot="1" x14ac:dyDescent="0.25">
      <c r="A4" s="410"/>
      <c r="B4" s="403" t="s">
        <v>31</v>
      </c>
      <c r="C4" s="404"/>
      <c r="D4" s="404"/>
      <c r="E4" s="404"/>
      <c r="F4" s="403" t="s">
        <v>69</v>
      </c>
      <c r="G4" s="404"/>
      <c r="H4" s="404"/>
      <c r="I4" s="404"/>
    </row>
    <row r="5" spans="1:9" ht="12.75" thickBot="1" x14ac:dyDescent="0.25">
      <c r="A5" s="411"/>
      <c r="B5" s="249">
        <v>43252</v>
      </c>
      <c r="C5" s="249">
        <v>43344</v>
      </c>
      <c r="D5" s="249">
        <v>43435</v>
      </c>
      <c r="E5" s="249">
        <v>43525</v>
      </c>
      <c r="F5" s="249">
        <v>43252</v>
      </c>
      <c r="G5" s="249">
        <v>43344</v>
      </c>
      <c r="H5" s="249">
        <v>43435</v>
      </c>
      <c r="I5" s="249">
        <v>43525</v>
      </c>
    </row>
    <row r="6" spans="1:9" ht="12.75" thickBot="1" x14ac:dyDescent="0.25">
      <c r="A6" s="250" t="s">
        <v>70</v>
      </c>
      <c r="B6" s="272"/>
      <c r="C6" s="272"/>
      <c r="D6" s="272"/>
      <c r="E6" s="272"/>
      <c r="F6" s="263"/>
      <c r="G6" s="263"/>
      <c r="H6" s="263"/>
      <c r="I6" s="264"/>
    </row>
    <row r="7" spans="1:9" ht="12.75" thickBot="1" x14ac:dyDescent="0.25">
      <c r="A7" s="250" t="s">
        <v>53</v>
      </c>
      <c r="B7" s="272">
        <v>0.124</v>
      </c>
      <c r="C7" s="272">
        <v>0.11900000000000001</v>
      </c>
      <c r="D7" s="272">
        <v>0.11599999999999999</v>
      </c>
      <c r="E7" s="272">
        <v>0.127</v>
      </c>
      <c r="F7" s="273">
        <v>-0.59999999999999964</v>
      </c>
      <c r="G7" s="273">
        <v>-0.5</v>
      </c>
      <c r="H7" s="273">
        <v>-0.20000000000000107</v>
      </c>
      <c r="I7" s="274">
        <v>-0.40000000000000036</v>
      </c>
    </row>
    <row r="8" spans="1:9" ht="12.75" thickBot="1" x14ac:dyDescent="0.25">
      <c r="A8" s="254" t="s">
        <v>54</v>
      </c>
      <c r="B8" s="255">
        <v>0.121</v>
      </c>
      <c r="C8" s="255">
        <v>0.11599999999999999</v>
      </c>
      <c r="D8" s="255">
        <v>0.11699999999999999</v>
      </c>
      <c r="E8" s="255">
        <v>0.13100000000000001</v>
      </c>
      <c r="F8" s="275">
        <v>-0.40000000000000036</v>
      </c>
      <c r="G8" s="275">
        <v>-0.59999999999999964</v>
      </c>
      <c r="H8" s="275">
        <v>0.39999999999999858</v>
      </c>
      <c r="I8" s="276">
        <v>0.29999999999999893</v>
      </c>
    </row>
    <row r="9" spans="1:9" ht="12.75" thickBot="1" x14ac:dyDescent="0.25">
      <c r="A9" s="254" t="s">
        <v>55</v>
      </c>
      <c r="B9" s="255">
        <v>0.14800000000000002</v>
      </c>
      <c r="C9" s="255">
        <v>0.14400000000000002</v>
      </c>
      <c r="D9" s="255">
        <v>0.14300000000000002</v>
      </c>
      <c r="E9" s="255">
        <v>0.153</v>
      </c>
      <c r="F9" s="275">
        <v>-1</v>
      </c>
      <c r="G9" s="275">
        <v>-0.40000000000000036</v>
      </c>
      <c r="H9" s="275">
        <v>0.5</v>
      </c>
      <c r="I9" s="276">
        <v>-0.59999999999999964</v>
      </c>
    </row>
    <row r="10" spans="1:9" ht="12.75" thickBot="1" x14ac:dyDescent="0.25">
      <c r="A10" s="254" t="s">
        <v>56</v>
      </c>
      <c r="B10" s="255">
        <v>9.5000000000000001E-2</v>
      </c>
      <c r="C10" s="255">
        <v>8.900000000000001E-2</v>
      </c>
      <c r="D10" s="255">
        <v>8.5000000000000006E-2</v>
      </c>
      <c r="E10" s="255">
        <v>0.10800000000000001</v>
      </c>
      <c r="F10" s="275">
        <v>-1.0999999999999996</v>
      </c>
      <c r="G10" s="275">
        <v>-0.69999999999999929</v>
      </c>
      <c r="H10" s="275">
        <v>-0.80000000000000071</v>
      </c>
      <c r="I10" s="276">
        <v>0.30000000000000071</v>
      </c>
    </row>
    <row r="11" spans="1:9" ht="12.75" thickBot="1" x14ac:dyDescent="0.25">
      <c r="A11" s="254" t="s">
        <v>57</v>
      </c>
      <c r="B11" s="255">
        <v>0.13200000000000001</v>
      </c>
      <c r="C11" s="255">
        <v>0.125</v>
      </c>
      <c r="D11" s="255">
        <v>0.121</v>
      </c>
      <c r="E11" s="255">
        <v>0.13200000000000001</v>
      </c>
      <c r="F11" s="275">
        <v>-0.40000000000000036</v>
      </c>
      <c r="G11" s="275">
        <v>-0.69999999999999929</v>
      </c>
      <c r="H11" s="275">
        <v>-0.5</v>
      </c>
      <c r="I11" s="276">
        <v>-0.60000000000000142</v>
      </c>
    </row>
    <row r="12" spans="1:9" ht="12.75" thickBot="1" x14ac:dyDescent="0.25">
      <c r="A12" s="258" t="s">
        <v>58</v>
      </c>
      <c r="B12" s="259">
        <v>8.199999999999999E-2</v>
      </c>
      <c r="C12" s="259">
        <v>7.9000000000000001E-2</v>
      </c>
      <c r="D12" s="259">
        <v>7.2999999999999995E-2</v>
      </c>
      <c r="E12" s="259">
        <v>8.1000000000000003E-2</v>
      </c>
      <c r="F12" s="277">
        <v>0.19999999999999929</v>
      </c>
      <c r="G12" s="277">
        <v>0</v>
      </c>
      <c r="H12" s="277">
        <v>-0.40000000000000036</v>
      </c>
      <c r="I12" s="278">
        <v>-0.30000000000000071</v>
      </c>
    </row>
    <row r="13" spans="1:9" x14ac:dyDescent="0.2">
      <c r="A13" s="409" t="s">
        <v>28</v>
      </c>
      <c r="B13" s="409"/>
      <c r="C13" s="409"/>
      <c r="D13" s="409"/>
      <c r="E13" s="409"/>
      <c r="F13" s="409"/>
      <c r="G13" s="409"/>
      <c r="H13" s="409"/>
      <c r="I13" s="409"/>
    </row>
  </sheetData>
  <mergeCells count="5">
    <mergeCell ref="A4:A5"/>
    <mergeCell ref="B4:E4"/>
    <mergeCell ref="F4:I4"/>
    <mergeCell ref="A13:I13"/>
    <mergeCell ref="A3:I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4">
    <tabColor theme="4"/>
  </sheetPr>
  <dimension ref="A1:P15"/>
  <sheetViews>
    <sheetView zoomScale="130" zoomScaleNormal="130" workbookViewId="0"/>
  </sheetViews>
  <sheetFormatPr defaultRowHeight="12" x14ac:dyDescent="0.2"/>
  <cols>
    <col min="1" max="1" width="31.28515625" style="31" customWidth="1"/>
    <col min="2" max="7" width="9.140625" style="31"/>
    <col min="8" max="8" width="9.5703125" style="31" bestFit="1" customWidth="1"/>
    <col min="9" max="16384" width="9.140625" style="31"/>
  </cols>
  <sheetData>
    <row r="1" spans="1:16" s="1" customFormat="1" ht="15" x14ac:dyDescent="0.25">
      <c r="A1" s="3" t="s">
        <v>0</v>
      </c>
      <c r="B1" s="34"/>
    </row>
    <row r="3" spans="1:16" ht="12.75" thickBot="1" x14ac:dyDescent="0.25">
      <c r="A3" s="408" t="s">
        <v>286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6" x14ac:dyDescent="0.2">
      <c r="A4" s="401" t="s">
        <v>49</v>
      </c>
      <c r="B4" s="403" t="s">
        <v>71</v>
      </c>
      <c r="C4" s="404"/>
      <c r="D4" s="404"/>
      <c r="E4" s="403" t="s">
        <v>51</v>
      </c>
      <c r="F4" s="404"/>
      <c r="G4" s="404"/>
      <c r="H4" s="403" t="s">
        <v>72</v>
      </c>
      <c r="I4" s="404"/>
      <c r="J4" s="404"/>
    </row>
    <row r="5" spans="1:16" ht="12.75" thickBot="1" x14ac:dyDescent="0.25">
      <c r="A5" s="402"/>
      <c r="B5" s="405"/>
      <c r="C5" s="406"/>
      <c r="D5" s="406"/>
      <c r="E5" s="405"/>
      <c r="F5" s="406"/>
      <c r="G5" s="406"/>
      <c r="H5" s="405"/>
      <c r="I5" s="406"/>
      <c r="J5" s="406"/>
    </row>
    <row r="6" spans="1:16" x14ac:dyDescent="0.2">
      <c r="A6" s="402"/>
      <c r="B6" s="249">
        <v>43525</v>
      </c>
      <c r="C6" s="249">
        <v>43556</v>
      </c>
      <c r="D6" s="249">
        <v>43586</v>
      </c>
      <c r="E6" s="249">
        <v>43525</v>
      </c>
      <c r="F6" s="249">
        <v>43556</v>
      </c>
      <c r="G6" s="249">
        <v>43586</v>
      </c>
      <c r="H6" s="249">
        <v>43525</v>
      </c>
      <c r="I6" s="249">
        <v>43556</v>
      </c>
      <c r="J6" s="279">
        <v>43586</v>
      </c>
    </row>
    <row r="7" spans="1:16" ht="12.75" thickBot="1" x14ac:dyDescent="0.25">
      <c r="A7" s="250" t="s">
        <v>66</v>
      </c>
      <c r="B7" s="266">
        <v>91863</v>
      </c>
      <c r="C7" s="266">
        <v>92365</v>
      </c>
      <c r="D7" s="266">
        <v>92947</v>
      </c>
      <c r="E7" s="252">
        <v>1.3795688227367098E-2</v>
      </c>
      <c r="F7" s="252">
        <v>1.4637073245918231E-2</v>
      </c>
      <c r="G7" s="253">
        <v>1.6093862994563946E-2</v>
      </c>
      <c r="H7" s="251">
        <f t="shared" ref="H7:J7" si="0">B7/B$7</f>
        <v>1</v>
      </c>
      <c r="I7" s="251">
        <f t="shared" si="0"/>
        <v>1</v>
      </c>
      <c r="J7" s="252">
        <f t="shared" si="0"/>
        <v>1</v>
      </c>
      <c r="K7" s="54"/>
      <c r="L7" s="55"/>
      <c r="M7" s="54"/>
      <c r="N7" s="54"/>
      <c r="O7" s="54"/>
      <c r="P7" s="54"/>
    </row>
    <row r="8" spans="1:16" ht="12.75" thickBot="1" x14ac:dyDescent="0.25">
      <c r="A8" s="254" t="s">
        <v>73</v>
      </c>
      <c r="B8" s="267">
        <v>32918</v>
      </c>
      <c r="C8" s="267">
        <v>33136</v>
      </c>
      <c r="D8" s="267">
        <v>33222</v>
      </c>
      <c r="E8" s="256">
        <v>-7.4779472242554323E-3</v>
      </c>
      <c r="F8" s="256">
        <v>-4.1939969168455216E-3</v>
      </c>
      <c r="G8" s="257">
        <v>-1.4825684742403311E-3</v>
      </c>
      <c r="H8" s="255">
        <f>B8/B$7</f>
        <v>0.35833795978794508</v>
      </c>
      <c r="I8" s="255">
        <f t="shared" ref="I8:J14" si="1">C8/C$7</f>
        <v>0.35875060899691441</v>
      </c>
      <c r="J8" s="255">
        <f t="shared" si="1"/>
        <v>0.35742950283494895</v>
      </c>
    </row>
    <row r="9" spans="1:16" ht="12.75" thickBot="1" x14ac:dyDescent="0.25">
      <c r="A9" s="254" t="s">
        <v>74</v>
      </c>
      <c r="B9" s="267">
        <v>11124</v>
      </c>
      <c r="C9" s="267">
        <v>11217</v>
      </c>
      <c r="D9" s="267">
        <v>11384</v>
      </c>
      <c r="E9" s="256">
        <v>4.3357291908184603E-2</v>
      </c>
      <c r="F9" s="256">
        <v>3.9498259125181567E-2</v>
      </c>
      <c r="G9" s="257">
        <v>3.9126938541068412E-2</v>
      </c>
      <c r="H9" s="255">
        <f t="shared" ref="H9:H13" si="2">B9/B$7</f>
        <v>0.12109336729695307</v>
      </c>
      <c r="I9" s="255">
        <f t="shared" si="1"/>
        <v>0.12144210469333622</v>
      </c>
      <c r="J9" s="255">
        <f t="shared" si="1"/>
        <v>0.1224784016697688</v>
      </c>
    </row>
    <row r="10" spans="1:16" ht="12.75" thickBot="1" x14ac:dyDescent="0.25">
      <c r="A10" s="254" t="s">
        <v>75</v>
      </c>
      <c r="B10" s="267">
        <v>6108</v>
      </c>
      <c r="C10" s="267">
        <v>6147</v>
      </c>
      <c r="D10" s="267">
        <v>6183</v>
      </c>
      <c r="E10" s="256">
        <v>2.0591085271317588E-3</v>
      </c>
      <c r="F10" s="256">
        <v>4.9290937739889795E-3</v>
      </c>
      <c r="G10" s="257">
        <v>3.6714274187041873E-3</v>
      </c>
      <c r="H10" s="255">
        <f t="shared" si="2"/>
        <v>6.6490317102641971E-2</v>
      </c>
      <c r="I10" s="255">
        <f t="shared" si="1"/>
        <v>6.6551182807340445E-2</v>
      </c>
      <c r="J10" s="255">
        <f t="shared" si="1"/>
        <v>6.6521781230163432E-2</v>
      </c>
    </row>
    <row r="11" spans="1:16" ht="12.75" thickBot="1" x14ac:dyDescent="0.25">
      <c r="A11" s="254" t="s">
        <v>76</v>
      </c>
      <c r="B11" s="267">
        <v>11362</v>
      </c>
      <c r="C11" s="267">
        <v>11462</v>
      </c>
      <c r="D11" s="267">
        <v>11543</v>
      </c>
      <c r="E11" s="256">
        <v>2.051497217560283E-2</v>
      </c>
      <c r="F11" s="256">
        <v>1.6902524374408534E-2</v>
      </c>
      <c r="G11" s="257">
        <v>1.5933715742511234E-2</v>
      </c>
      <c r="H11" s="255">
        <f t="shared" si="2"/>
        <v>0.123684181879538</v>
      </c>
      <c r="I11" s="255">
        <f t="shared" si="1"/>
        <v>0.12409462458723543</v>
      </c>
      <c r="J11" s="255">
        <f t="shared" si="1"/>
        <v>0.12418905397699764</v>
      </c>
    </row>
    <row r="12" spans="1:16" ht="12.75" thickBot="1" x14ac:dyDescent="0.25">
      <c r="A12" s="254" t="s">
        <v>77</v>
      </c>
      <c r="B12" s="267">
        <v>4435</v>
      </c>
      <c r="C12" s="267">
        <v>4381</v>
      </c>
      <c r="D12" s="267">
        <v>4422</v>
      </c>
      <c r="E12" s="256">
        <v>3.4193021356050846E-2</v>
      </c>
      <c r="F12" s="256">
        <v>3.3310080223229788E-2</v>
      </c>
      <c r="G12" s="257">
        <v>3.3799060815119741E-2</v>
      </c>
      <c r="H12" s="255">
        <f t="shared" si="2"/>
        <v>4.827841459564787E-2</v>
      </c>
      <c r="I12" s="255">
        <f t="shared" si="1"/>
        <v>4.7431386347642504E-2</v>
      </c>
      <c r="J12" s="255">
        <f t="shared" si="1"/>
        <v>4.7575500016138229E-2</v>
      </c>
    </row>
    <row r="13" spans="1:16" ht="12.75" thickBot="1" x14ac:dyDescent="0.25">
      <c r="A13" s="254" t="s">
        <v>78</v>
      </c>
      <c r="B13" s="267">
        <v>23750</v>
      </c>
      <c r="C13" s="267">
        <v>23884</v>
      </c>
      <c r="D13" s="267">
        <v>24033</v>
      </c>
      <c r="E13" s="256">
        <v>2.9844200554781875E-2</v>
      </c>
      <c r="F13" s="256">
        <v>3.1136532656721672E-2</v>
      </c>
      <c r="G13" s="257">
        <v>3.3476319896962314E-2</v>
      </c>
      <c r="H13" s="255">
        <f t="shared" si="2"/>
        <v>0.25853716948063965</v>
      </c>
      <c r="I13" s="255">
        <f t="shared" si="1"/>
        <v>0.25858279651383098</v>
      </c>
      <c r="J13" s="255">
        <f t="shared" si="1"/>
        <v>0.25856671006057214</v>
      </c>
    </row>
    <row r="14" spans="1:16" ht="24.75" thickBot="1" x14ac:dyDescent="0.25">
      <c r="A14" s="280" t="s">
        <v>79</v>
      </c>
      <c r="B14" s="281">
        <v>58407</v>
      </c>
      <c r="C14" s="281">
        <v>58581</v>
      </c>
      <c r="D14" s="281">
        <v>58616</v>
      </c>
      <c r="E14" s="282">
        <v>6.4697123373400611E-3</v>
      </c>
      <c r="F14" s="282">
        <v>8.7810943125792296E-3</v>
      </c>
      <c r="G14" s="283">
        <v>9.0604721800358057E-3</v>
      </c>
      <c r="H14" s="282">
        <f>B14/B$7</f>
        <v>0.63580549296234612</v>
      </c>
      <c r="I14" s="282">
        <f t="shared" si="1"/>
        <v>0.63423374654901743</v>
      </c>
      <c r="J14" s="282">
        <f t="shared" si="1"/>
        <v>0.6306389662926184</v>
      </c>
    </row>
    <row r="15" spans="1:16" x14ac:dyDescent="0.2">
      <c r="A15" s="412" t="s">
        <v>28</v>
      </c>
      <c r="B15" s="412"/>
      <c r="C15" s="412"/>
      <c r="D15" s="412"/>
      <c r="E15" s="412"/>
      <c r="F15" s="412"/>
      <c r="G15" s="412"/>
      <c r="H15" s="412"/>
      <c r="I15" s="412"/>
      <c r="J15" s="412"/>
    </row>
  </sheetData>
  <mergeCells count="6">
    <mergeCell ref="A15:J15"/>
    <mergeCell ref="A3:J3"/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5">
    <tabColor theme="4"/>
  </sheetPr>
  <dimension ref="A1:J10"/>
  <sheetViews>
    <sheetView zoomScale="130" zoomScaleNormal="130" workbookViewId="0"/>
  </sheetViews>
  <sheetFormatPr defaultRowHeight="12" x14ac:dyDescent="0.2"/>
  <cols>
    <col min="1" max="1" width="42.140625" style="31" customWidth="1"/>
    <col min="2" max="16384" width="9.140625" style="31"/>
  </cols>
  <sheetData>
    <row r="1" spans="1:10" s="1" customFormat="1" ht="15" x14ac:dyDescent="0.25">
      <c r="A1" s="3" t="s">
        <v>0</v>
      </c>
      <c r="B1" s="34"/>
    </row>
    <row r="3" spans="1:10" ht="12.75" thickBot="1" x14ac:dyDescent="0.25">
      <c r="A3" s="408" t="s">
        <v>287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0" x14ac:dyDescent="0.2">
      <c r="A4" s="401" t="s">
        <v>49</v>
      </c>
      <c r="B4" s="403" t="s">
        <v>71</v>
      </c>
      <c r="C4" s="404"/>
      <c r="D4" s="404"/>
      <c r="E4" s="403" t="s">
        <v>51</v>
      </c>
      <c r="F4" s="404"/>
      <c r="G4" s="404"/>
      <c r="H4" s="403" t="s">
        <v>80</v>
      </c>
      <c r="I4" s="404"/>
      <c r="J4" s="404"/>
    </row>
    <row r="5" spans="1:10" ht="12.75" thickBot="1" x14ac:dyDescent="0.25">
      <c r="A5" s="402"/>
      <c r="B5" s="405"/>
      <c r="C5" s="406"/>
      <c r="D5" s="406"/>
      <c r="E5" s="405"/>
      <c r="F5" s="406"/>
      <c r="G5" s="406"/>
      <c r="H5" s="405"/>
      <c r="I5" s="406"/>
      <c r="J5" s="406"/>
    </row>
    <row r="6" spans="1:10" x14ac:dyDescent="0.2">
      <c r="A6" s="402"/>
      <c r="B6" s="249">
        <v>43525</v>
      </c>
      <c r="C6" s="249">
        <v>43556</v>
      </c>
      <c r="D6" s="249">
        <v>43586</v>
      </c>
      <c r="E6" s="249">
        <v>43525</v>
      </c>
      <c r="F6" s="249">
        <v>43556</v>
      </c>
      <c r="G6" s="249">
        <v>43586</v>
      </c>
      <c r="H6" s="249">
        <v>43525</v>
      </c>
      <c r="I6" s="249">
        <v>43556</v>
      </c>
      <c r="J6" s="279">
        <v>43586</v>
      </c>
    </row>
    <row r="7" spans="1:10" ht="12.75" thickBot="1" x14ac:dyDescent="0.25">
      <c r="A7" s="250" t="s">
        <v>81</v>
      </c>
      <c r="B7" s="266"/>
      <c r="C7" s="266"/>
      <c r="D7" s="266"/>
      <c r="E7" s="252"/>
      <c r="F7" s="252"/>
      <c r="G7" s="253"/>
      <c r="H7" s="251"/>
      <c r="I7" s="251"/>
      <c r="J7" s="251"/>
    </row>
    <row r="8" spans="1:10" ht="24.75" thickBot="1" x14ac:dyDescent="0.25">
      <c r="A8" s="284" t="s">
        <v>82</v>
      </c>
      <c r="B8" s="267">
        <v>28324</v>
      </c>
      <c r="C8" s="267">
        <v>28372</v>
      </c>
      <c r="D8" s="267">
        <v>28524</v>
      </c>
      <c r="E8" s="256">
        <v>3.1393654701198148E-2</v>
      </c>
      <c r="F8" s="256">
        <v>3.0924189894489196E-2</v>
      </c>
      <c r="G8" s="257">
        <v>3.0239842909906889E-2</v>
      </c>
      <c r="H8" s="255">
        <v>2.8342476730567778E-2</v>
      </c>
      <c r="I8" s="255">
        <v>3.0418671533654074E-2</v>
      </c>
      <c r="J8" s="255">
        <v>3.2116165479903591E-2</v>
      </c>
    </row>
    <row r="9" spans="1:10" ht="12.75" thickBot="1" x14ac:dyDescent="0.25">
      <c r="A9" s="285" t="s">
        <v>83</v>
      </c>
      <c r="B9" s="268">
        <v>4843</v>
      </c>
      <c r="C9" s="268">
        <v>4875</v>
      </c>
      <c r="D9" s="268">
        <v>4905</v>
      </c>
      <c r="E9" s="260">
        <v>0.12104452257733178</v>
      </c>
      <c r="F9" s="260">
        <v>0.10987040826269112</v>
      </c>
      <c r="G9" s="261">
        <v>9.6633009559642158E-2</v>
      </c>
      <c r="H9" s="259">
        <v>6.0940392447241809E-2</v>
      </c>
      <c r="I9" s="259">
        <v>5.6212529563830271E-2</v>
      </c>
      <c r="J9" s="259">
        <v>5.2245646196150242E-2</v>
      </c>
    </row>
    <row r="10" spans="1:10" x14ac:dyDescent="0.2">
      <c r="A10" s="412" t="s">
        <v>28</v>
      </c>
      <c r="B10" s="412"/>
      <c r="C10" s="412"/>
      <c r="D10" s="412"/>
      <c r="E10" s="412"/>
      <c r="F10" s="412"/>
      <c r="G10" s="412"/>
      <c r="H10" s="412"/>
      <c r="I10" s="412"/>
      <c r="J10" s="412"/>
    </row>
  </sheetData>
  <mergeCells count="6">
    <mergeCell ref="A10:J10"/>
    <mergeCell ref="A3:J3"/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6">
    <tabColor theme="4"/>
  </sheetPr>
  <dimension ref="A1:M16"/>
  <sheetViews>
    <sheetView zoomScale="130" zoomScaleNormal="130" workbookViewId="0"/>
  </sheetViews>
  <sheetFormatPr defaultRowHeight="12" x14ac:dyDescent="0.2"/>
  <cols>
    <col min="1" max="1" width="33.140625" style="31" customWidth="1"/>
    <col min="2" max="16384" width="9.140625" style="31"/>
  </cols>
  <sheetData>
    <row r="1" spans="1:13" s="1" customFormat="1" ht="15" x14ac:dyDescent="0.25">
      <c r="A1" s="3" t="s">
        <v>0</v>
      </c>
      <c r="B1" s="34"/>
    </row>
    <row r="3" spans="1:13" ht="12.75" thickBot="1" x14ac:dyDescent="0.25">
      <c r="A3" s="408" t="s">
        <v>288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3" x14ac:dyDescent="0.2">
      <c r="A4" s="413" t="s">
        <v>84</v>
      </c>
      <c r="B4" s="415" t="s">
        <v>30</v>
      </c>
      <c r="C4" s="416"/>
      <c r="D4" s="417" t="s">
        <v>85</v>
      </c>
      <c r="E4" s="415" t="s">
        <v>86</v>
      </c>
      <c r="F4" s="416"/>
      <c r="G4" s="417"/>
      <c r="H4" s="415" t="s">
        <v>51</v>
      </c>
      <c r="I4" s="416"/>
      <c r="J4" s="416"/>
    </row>
    <row r="5" spans="1:13" ht="12.75" thickBot="1" x14ac:dyDescent="0.25">
      <c r="A5" s="414"/>
      <c r="B5" s="418"/>
      <c r="C5" s="419"/>
      <c r="D5" s="420"/>
      <c r="E5" s="418"/>
      <c r="F5" s="419"/>
      <c r="G5" s="420"/>
      <c r="H5" s="418"/>
      <c r="I5" s="419"/>
      <c r="J5" s="419"/>
    </row>
    <row r="6" spans="1:13" x14ac:dyDescent="0.2">
      <c r="A6" s="414"/>
      <c r="B6" s="249">
        <v>43525</v>
      </c>
      <c r="C6" s="249">
        <v>43556</v>
      </c>
      <c r="D6" s="249">
        <v>43586</v>
      </c>
      <c r="E6" s="249">
        <v>43525</v>
      </c>
      <c r="F6" s="249">
        <v>43556</v>
      </c>
      <c r="G6" s="249">
        <v>43586</v>
      </c>
      <c r="H6" s="249">
        <v>43525</v>
      </c>
      <c r="I6" s="249">
        <v>43556</v>
      </c>
      <c r="J6" s="279">
        <v>43586</v>
      </c>
    </row>
    <row r="7" spans="1:13" ht="12.75" thickBot="1" x14ac:dyDescent="0.25">
      <c r="A7" s="250" t="s">
        <v>87</v>
      </c>
      <c r="B7" s="266">
        <v>2291</v>
      </c>
      <c r="C7" s="266">
        <v>2295</v>
      </c>
      <c r="D7" s="266">
        <v>2289</v>
      </c>
      <c r="E7" s="286">
        <v>5.5274067250115078E-2</v>
      </c>
      <c r="F7" s="286">
        <v>5.0824175824175866E-2</v>
      </c>
      <c r="G7" s="286">
        <v>4.5682960255824634E-2</v>
      </c>
      <c r="H7" s="251">
        <v>4.9362498537840693E-2</v>
      </c>
      <c r="I7" s="251">
        <v>4.8306367128390093E-2</v>
      </c>
      <c r="J7" s="290">
        <v>4.8220702445809671E-2</v>
      </c>
    </row>
    <row r="8" spans="1:13" ht="12.75" thickBot="1" x14ac:dyDescent="0.25">
      <c r="A8" s="250" t="s">
        <v>88</v>
      </c>
      <c r="B8" s="266">
        <v>2315</v>
      </c>
      <c r="C8" s="266">
        <v>2306</v>
      </c>
      <c r="D8" s="266">
        <v>2289</v>
      </c>
      <c r="E8" s="286">
        <v>1.4016644765659114E-2</v>
      </c>
      <c r="F8" s="286">
        <v>6.10820244328103E-3</v>
      </c>
      <c r="G8" s="286">
        <v>-1.3089005235602524E-3</v>
      </c>
      <c r="H8" s="251">
        <v>9.4484728631070158E-3</v>
      </c>
      <c r="I8" s="251">
        <v>6.5739016106058923E-3</v>
      </c>
      <c r="J8" s="290">
        <v>5.1405446789893894E-3</v>
      </c>
      <c r="K8" s="54"/>
      <c r="L8" s="54"/>
      <c r="M8" s="54"/>
    </row>
    <row r="9" spans="1:13" ht="12.75" thickBot="1" x14ac:dyDescent="0.25">
      <c r="A9" s="254" t="s">
        <v>73</v>
      </c>
      <c r="B9" s="267">
        <v>2188</v>
      </c>
      <c r="C9" s="267">
        <v>2182</v>
      </c>
      <c r="D9" s="267">
        <v>2169</v>
      </c>
      <c r="E9" s="287">
        <v>2.2904260192395665E-3</v>
      </c>
      <c r="F9" s="287">
        <v>-5.9225512528473523E-3</v>
      </c>
      <c r="G9" s="287">
        <v>-9.5890410958904271E-3</v>
      </c>
      <c r="H9" s="255">
        <v>-3.6483867289932581E-3</v>
      </c>
      <c r="I9" s="255">
        <v>-7.0574843483209859E-3</v>
      </c>
      <c r="J9" s="291">
        <v>-1.0681818181818237E-2</v>
      </c>
    </row>
    <row r="10" spans="1:13" ht="12.75" thickBot="1" x14ac:dyDescent="0.25">
      <c r="A10" s="254" t="s">
        <v>74</v>
      </c>
      <c r="B10" s="267">
        <v>1365</v>
      </c>
      <c r="C10" s="267">
        <v>1371</v>
      </c>
      <c r="D10" s="267">
        <v>1372</v>
      </c>
      <c r="E10" s="287">
        <v>5.2428681572860514E-2</v>
      </c>
      <c r="F10" s="287">
        <v>3.6281179138321962E-2</v>
      </c>
      <c r="G10" s="287">
        <v>2.7715355805243425E-2</v>
      </c>
      <c r="H10" s="255">
        <v>5.9322033898305149E-2</v>
      </c>
      <c r="I10" s="255">
        <v>5.2067381316998507E-2</v>
      </c>
      <c r="J10" s="291">
        <v>5.4917719096823525E-2</v>
      </c>
    </row>
    <row r="11" spans="1:13" ht="12.75" thickBot="1" x14ac:dyDescent="0.25">
      <c r="A11" s="254" t="s">
        <v>75</v>
      </c>
      <c r="B11" s="267">
        <v>918</v>
      </c>
      <c r="C11" s="267">
        <v>906</v>
      </c>
      <c r="D11" s="267">
        <v>899</v>
      </c>
      <c r="E11" s="287">
        <v>-1.0775862068965525E-2</v>
      </c>
      <c r="F11" s="287">
        <v>-2.4757804090419833E-2</v>
      </c>
      <c r="G11" s="287">
        <v>-2.8108108108108154E-2</v>
      </c>
      <c r="H11" s="255">
        <v>-6.8643602416255112E-3</v>
      </c>
      <c r="I11" s="255">
        <v>-9.3380939302389887E-3</v>
      </c>
      <c r="J11" s="291">
        <v>-1.1525795828759566E-2</v>
      </c>
    </row>
    <row r="12" spans="1:13" ht="12.75" thickBot="1" x14ac:dyDescent="0.25">
      <c r="A12" s="254" t="s">
        <v>76</v>
      </c>
      <c r="B12" s="267">
        <v>3747</v>
      </c>
      <c r="C12" s="267">
        <v>3710</v>
      </c>
      <c r="D12" s="267">
        <v>3660</v>
      </c>
      <c r="E12" s="287">
        <v>2.265283842794763E-2</v>
      </c>
      <c r="F12" s="287">
        <v>1.6995614035087758E-2</v>
      </c>
      <c r="G12" s="287">
        <v>3.2894736842106198E-3</v>
      </c>
      <c r="H12" s="255">
        <v>2.8742094167252263E-2</v>
      </c>
      <c r="I12" s="255">
        <v>3.0526315789473735E-2</v>
      </c>
      <c r="J12" s="291">
        <v>2.2420898232869968E-2</v>
      </c>
    </row>
    <row r="13" spans="1:13" ht="12.75" thickBot="1" x14ac:dyDescent="0.25">
      <c r="A13" s="254" t="s">
        <v>77</v>
      </c>
      <c r="B13" s="267">
        <v>5752</v>
      </c>
      <c r="C13" s="267">
        <v>5844</v>
      </c>
      <c r="D13" s="267">
        <v>5761</v>
      </c>
      <c r="E13" s="287">
        <v>2.2759601706970223E-2</v>
      </c>
      <c r="F13" s="287">
        <v>3.3604527767951975E-2</v>
      </c>
      <c r="G13" s="287">
        <v>8.2254112705635318E-3</v>
      </c>
      <c r="H13" s="255">
        <v>-2.4023117398430105E-2</v>
      </c>
      <c r="I13" s="255">
        <v>-2.5188808788190853E-2</v>
      </c>
      <c r="J13" s="291">
        <v>-1.8635136871867353E-2</v>
      </c>
    </row>
    <row r="14" spans="1:13" ht="12.75" thickBot="1" x14ac:dyDescent="0.25">
      <c r="A14" s="265" t="s">
        <v>78</v>
      </c>
      <c r="B14" s="267">
        <v>1689</v>
      </c>
      <c r="C14" s="267">
        <v>1675</v>
      </c>
      <c r="D14" s="267">
        <v>1666</v>
      </c>
      <c r="E14" s="256">
        <v>5.9559261465158553E-3</v>
      </c>
      <c r="F14" s="256">
        <v>4.1966426858512929E-3</v>
      </c>
      <c r="G14" s="256">
        <v>-1.7974835230677444E-3</v>
      </c>
      <c r="H14" s="255">
        <v>1.0830324909747224E-2</v>
      </c>
      <c r="I14" s="255">
        <v>8.7191822008418907E-3</v>
      </c>
      <c r="J14" s="291">
        <v>1.0369702434625871E-2</v>
      </c>
    </row>
    <row r="15" spans="1:13" ht="12.75" thickBot="1" x14ac:dyDescent="0.25">
      <c r="A15" s="288" t="s">
        <v>89</v>
      </c>
      <c r="B15" s="289">
        <v>207510</v>
      </c>
      <c r="C15" s="289">
        <v>207827</v>
      </c>
      <c r="D15" s="289">
        <v>207499</v>
      </c>
      <c r="E15" s="282">
        <v>3.2984209792716213E-2</v>
      </c>
      <c r="F15" s="282">
        <v>2.8403608346900144E-2</v>
      </c>
      <c r="G15" s="282">
        <v>2.4403128023855025E-2</v>
      </c>
      <c r="H15" s="292">
        <v>2.4208857614248513E-2</v>
      </c>
      <c r="I15" s="292">
        <v>2.2196043394706377E-2</v>
      </c>
      <c r="J15" s="293">
        <v>2.2229407285736746E-2</v>
      </c>
    </row>
    <row r="16" spans="1:13" x14ac:dyDescent="0.2">
      <c r="A16" s="412" t="s">
        <v>28</v>
      </c>
      <c r="B16" s="412"/>
      <c r="C16" s="412"/>
      <c r="D16" s="412"/>
      <c r="E16" s="412"/>
      <c r="F16" s="412"/>
      <c r="G16" s="412"/>
      <c r="H16" s="412"/>
      <c r="I16" s="412"/>
      <c r="J16" s="412"/>
    </row>
  </sheetData>
  <mergeCells count="6">
    <mergeCell ref="A16:J16"/>
    <mergeCell ref="A3:J3"/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8">
    <tabColor theme="4"/>
  </sheetPr>
  <dimension ref="A1:N14"/>
  <sheetViews>
    <sheetView zoomScale="130" zoomScaleNormal="130" workbookViewId="0"/>
  </sheetViews>
  <sheetFormatPr defaultRowHeight="12" x14ac:dyDescent="0.2"/>
  <cols>
    <col min="1" max="1" width="44.7109375" style="31" bestFit="1" customWidth="1"/>
    <col min="2" max="16384" width="9.140625" style="31"/>
  </cols>
  <sheetData>
    <row r="1" spans="1:14" s="1" customFormat="1" ht="15" x14ac:dyDescent="0.25">
      <c r="A1" s="3" t="s">
        <v>0</v>
      </c>
      <c r="B1" s="45"/>
    </row>
    <row r="3" spans="1:14" ht="13.5" customHeight="1" x14ac:dyDescent="0.2">
      <c r="A3" s="421" t="s">
        <v>289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1:14" ht="15" customHeight="1" x14ac:dyDescent="0.2">
      <c r="A4" s="294"/>
      <c r="B4" s="424" t="s">
        <v>125</v>
      </c>
      <c r="C4" s="425"/>
      <c r="D4" s="425"/>
      <c r="E4" s="424" t="s">
        <v>126</v>
      </c>
      <c r="F4" s="425"/>
      <c r="G4" s="425"/>
      <c r="H4" s="424" t="s">
        <v>127</v>
      </c>
      <c r="I4" s="425"/>
      <c r="J4" s="425"/>
      <c r="K4" s="424" t="s">
        <v>128</v>
      </c>
      <c r="L4" s="425"/>
      <c r="M4" s="425"/>
    </row>
    <row r="5" spans="1:14" ht="24" x14ac:dyDescent="0.2">
      <c r="A5" s="295"/>
      <c r="B5" s="296" t="s">
        <v>129</v>
      </c>
      <c r="C5" s="297" t="s">
        <v>130</v>
      </c>
      <c r="D5" s="297" t="s">
        <v>131</v>
      </c>
      <c r="E5" s="296" t="s">
        <v>129</v>
      </c>
      <c r="F5" s="297" t="s">
        <v>130</v>
      </c>
      <c r="G5" s="297" t="s">
        <v>131</v>
      </c>
      <c r="H5" s="296" t="s">
        <v>129</v>
      </c>
      <c r="I5" s="297" t="s">
        <v>130</v>
      </c>
      <c r="J5" s="297" t="s">
        <v>131</v>
      </c>
      <c r="K5" s="296" t="s">
        <v>129</v>
      </c>
      <c r="L5" s="297" t="s">
        <v>130</v>
      </c>
      <c r="M5" s="297" t="s">
        <v>131</v>
      </c>
    </row>
    <row r="6" spans="1:14" x14ac:dyDescent="0.2">
      <c r="A6" s="298" t="s">
        <v>132</v>
      </c>
      <c r="B6" s="299">
        <f>SUM(B7:B10)</f>
        <v>544.91755422479446</v>
      </c>
      <c r="C6" s="300">
        <v>-6.1320694347392291E-2</v>
      </c>
      <c r="D6" s="301">
        <f>B6/B$13</f>
        <v>0.21604927327861653</v>
      </c>
      <c r="E6" s="299">
        <f>SUM(E7:E10)</f>
        <v>559.52536005147533</v>
      </c>
      <c r="F6" s="300">
        <v>-1.7747202086910385E-2</v>
      </c>
      <c r="G6" s="301">
        <v>0.21079711531532888</v>
      </c>
      <c r="H6" s="299">
        <f>SUM(H7:H10)</f>
        <v>621.57222922631252</v>
      </c>
      <c r="I6" s="300">
        <v>8.0633077139190323E-2</v>
      </c>
      <c r="J6" s="301">
        <f>H6/H$13</f>
        <v>0.22593636714668386</v>
      </c>
      <c r="K6" s="299">
        <f>SUM(K7:K10)</f>
        <v>652.51228751853489</v>
      </c>
      <c r="L6" s="300">
        <v>5.9991002021502204E-3</v>
      </c>
      <c r="M6" s="301">
        <f>K6/K$13</f>
        <v>0.22584549597230222</v>
      </c>
      <c r="N6" s="53"/>
    </row>
    <row r="7" spans="1:14" x14ac:dyDescent="0.2">
      <c r="A7" s="302" t="s">
        <v>133</v>
      </c>
      <c r="B7" s="303">
        <v>340.68356181080003</v>
      </c>
      <c r="C7" s="304">
        <v>-7.0490662720593456E-2</v>
      </c>
      <c r="D7" s="305">
        <f t="shared" ref="D7:D12" si="0">B7/B$13</f>
        <v>0.13507444452198727</v>
      </c>
      <c r="E7" s="303">
        <v>354.09366144850003</v>
      </c>
      <c r="F7" s="304">
        <v>-5.6652180248100148E-3</v>
      </c>
      <c r="G7" s="305">
        <v>0.13340221500937788</v>
      </c>
      <c r="H7" s="303">
        <v>397.31090969772004</v>
      </c>
      <c r="I7" s="304">
        <v>9.1508246763059686E-2</v>
      </c>
      <c r="J7" s="305">
        <f t="shared" ref="J7:J12" si="1">H7/H$13</f>
        <v>0.14441923133628795</v>
      </c>
      <c r="K7" s="303">
        <v>410.48632648483994</v>
      </c>
      <c r="L7" s="304">
        <v>-9.7500021314512741E-3</v>
      </c>
      <c r="M7" s="305">
        <f t="shared" ref="M7:M12" si="2">K7/K$13</f>
        <v>0.14207623330339766</v>
      </c>
    </row>
    <row r="8" spans="1:14" x14ac:dyDescent="0.2">
      <c r="A8" s="302" t="s">
        <v>134</v>
      </c>
      <c r="B8" s="303">
        <v>-1.0469309000000001E-2</v>
      </c>
      <c r="C8" s="304" t="s">
        <v>135</v>
      </c>
      <c r="D8" s="305">
        <f t="shared" si="0"/>
        <v>-4.150878575378369E-6</v>
      </c>
      <c r="E8" s="303">
        <v>-1.7391150941707099E-2</v>
      </c>
      <c r="F8" s="304" t="s">
        <v>135</v>
      </c>
      <c r="G8" s="305">
        <v>-6.5519897975456487E-6</v>
      </c>
      <c r="H8" s="303">
        <v>-1.63447258452146E-3</v>
      </c>
      <c r="I8" s="304" t="s">
        <v>135</v>
      </c>
      <c r="J8" s="305">
        <f t="shared" si="1"/>
        <v>-5.9411727323675792E-7</v>
      </c>
      <c r="K8" s="303">
        <v>2.18958E-6</v>
      </c>
      <c r="L8" s="304" t="s">
        <v>135</v>
      </c>
      <c r="M8" s="305">
        <f t="shared" si="2"/>
        <v>7.5785052715499532E-10</v>
      </c>
    </row>
    <row r="9" spans="1:14" x14ac:dyDescent="0.2">
      <c r="A9" s="302" t="s">
        <v>136</v>
      </c>
      <c r="B9" s="303">
        <v>142.33179633758999</v>
      </c>
      <c r="C9" s="304">
        <v>-6.5260797498878254E-2</v>
      </c>
      <c r="D9" s="305">
        <f t="shared" si="0"/>
        <v>5.6431805003827822E-2</v>
      </c>
      <c r="E9" s="303">
        <v>144.98708847774</v>
      </c>
      <c r="F9" s="304">
        <v>-2.490534086260443E-2</v>
      </c>
      <c r="G9" s="305">
        <v>5.462283247762751E-2</v>
      </c>
      <c r="H9" s="303">
        <v>151.27960341025999</v>
      </c>
      <c r="I9" s="304">
        <v>1.5026900834715029E-2</v>
      </c>
      <c r="J9" s="305">
        <f t="shared" si="1"/>
        <v>5.4988885298896707E-2</v>
      </c>
      <c r="K9" s="303">
        <v>161.92839961002997</v>
      </c>
      <c r="L9" s="304">
        <v>2.5601032285401004E-2</v>
      </c>
      <c r="M9" s="305">
        <f t="shared" si="2"/>
        <v>5.6046147208974301E-2</v>
      </c>
    </row>
    <row r="10" spans="1:14" x14ac:dyDescent="0.2">
      <c r="A10" s="302" t="s">
        <v>137</v>
      </c>
      <c r="B10" s="303">
        <v>61.912665385404466</v>
      </c>
      <c r="C10" s="304">
        <v>2.8914508175348352E-3</v>
      </c>
      <c r="D10" s="305">
        <f t="shared" si="0"/>
        <v>2.4547174631376848E-2</v>
      </c>
      <c r="E10" s="303">
        <v>60.462001276177006</v>
      </c>
      <c r="F10" s="304">
        <v>-6.7607642797127609E-2</v>
      </c>
      <c r="G10" s="305">
        <v>2.277861981812104E-2</v>
      </c>
      <c r="H10" s="303">
        <v>72.983350590916984</v>
      </c>
      <c r="I10" s="304">
        <v>0.1739242935572356</v>
      </c>
      <c r="J10" s="305">
        <f t="shared" si="1"/>
        <v>2.6528844628772429E-2</v>
      </c>
      <c r="K10" s="303">
        <v>80.097559234084997</v>
      </c>
      <c r="L10" s="304">
        <v>5.1130611672570492E-2</v>
      </c>
      <c r="M10" s="305">
        <f t="shared" si="2"/>
        <v>2.7723114702079749E-2</v>
      </c>
    </row>
    <row r="11" spans="1:14" x14ac:dyDescent="0.2">
      <c r="A11" s="306" t="s">
        <v>138</v>
      </c>
      <c r="B11" s="307">
        <v>88.634438313028099</v>
      </c>
      <c r="C11" s="308">
        <v>-0.11525252261375718</v>
      </c>
      <c r="D11" s="309">
        <f t="shared" si="0"/>
        <v>3.5141840883122652E-2</v>
      </c>
      <c r="E11" s="307">
        <v>98.476600193396209</v>
      </c>
      <c r="F11" s="308">
        <v>6.3587019265785472E-2</v>
      </c>
      <c r="G11" s="309">
        <v>3.7100343843072862E-2</v>
      </c>
      <c r="H11" s="307">
        <v>108.96745165774597</v>
      </c>
      <c r="I11" s="308">
        <v>7.6245190558753562E-2</v>
      </c>
      <c r="J11" s="309">
        <f t="shared" si="1"/>
        <v>3.9608767906873552E-2</v>
      </c>
      <c r="K11" s="307">
        <v>120.38772547209642</v>
      </c>
      <c r="L11" s="308">
        <v>5.9061255616270847E-2</v>
      </c>
      <c r="M11" s="309">
        <f t="shared" si="2"/>
        <v>4.166822002942077E-2</v>
      </c>
    </row>
    <row r="12" spans="1:14" x14ac:dyDescent="0.2">
      <c r="A12" s="310" t="s">
        <v>139</v>
      </c>
      <c r="B12" s="311">
        <v>456.28311591176634</v>
      </c>
      <c r="C12" s="312">
        <v>-5.0085416761942336E-2</v>
      </c>
      <c r="D12" s="313">
        <f t="shared" si="0"/>
        <v>0.18090743239549387</v>
      </c>
      <c r="E12" s="311">
        <v>461.04875985807911</v>
      </c>
      <c r="F12" s="312">
        <v>-3.3528646690290986E-2</v>
      </c>
      <c r="G12" s="313">
        <v>0.17369677147225601</v>
      </c>
      <c r="H12" s="311">
        <v>512.60477756856653</v>
      </c>
      <c r="I12" s="312">
        <v>8.1570019506278735E-2</v>
      </c>
      <c r="J12" s="313">
        <f t="shared" si="1"/>
        <v>0.18632759923981029</v>
      </c>
      <c r="K12" s="311">
        <v>532.12456204643843</v>
      </c>
      <c r="L12" s="312">
        <v>-5.2754429950533366E-3</v>
      </c>
      <c r="M12" s="313">
        <f t="shared" si="2"/>
        <v>0.18417727594288144</v>
      </c>
    </row>
    <row r="13" spans="1:14" ht="12.75" thickBot="1" x14ac:dyDescent="0.25">
      <c r="A13" s="314" t="s">
        <v>140</v>
      </c>
      <c r="B13" s="426">
        <v>2522.1911</v>
      </c>
      <c r="C13" s="427"/>
      <c r="D13" s="428"/>
      <c r="E13" s="426">
        <v>2654.3312000000001</v>
      </c>
      <c r="F13" s="427"/>
      <c r="G13" s="428"/>
      <c r="H13" s="426">
        <v>2751.0942</v>
      </c>
      <c r="I13" s="427"/>
      <c r="J13" s="428"/>
      <c r="K13" s="426">
        <v>2889.1977000000002</v>
      </c>
      <c r="L13" s="427"/>
      <c r="M13" s="428"/>
    </row>
    <row r="14" spans="1:14" x14ac:dyDescent="0.2">
      <c r="A14" s="423" t="s">
        <v>141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</row>
  </sheetData>
  <mergeCells count="10">
    <mergeCell ref="A3:M3"/>
    <mergeCell ref="A14:M14"/>
    <mergeCell ref="K4:M4"/>
    <mergeCell ref="B13:D13"/>
    <mergeCell ref="E13:G13"/>
    <mergeCell ref="H13:J13"/>
    <mergeCell ref="K13:M13"/>
    <mergeCell ref="B4:D4"/>
    <mergeCell ref="E4:G4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B6 K6 H6 E6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9">
    <tabColor theme="4"/>
  </sheetPr>
  <dimension ref="A1:M14"/>
  <sheetViews>
    <sheetView zoomScale="130" zoomScaleNormal="130" workbookViewId="0"/>
  </sheetViews>
  <sheetFormatPr defaultRowHeight="12" x14ac:dyDescent="0.2"/>
  <cols>
    <col min="1" max="1" width="44.7109375" style="31" bestFit="1" customWidth="1"/>
    <col min="2" max="16384" width="9.140625" style="31"/>
  </cols>
  <sheetData>
    <row r="1" spans="1:13" s="1" customFormat="1" ht="15" x14ac:dyDescent="0.25">
      <c r="A1" s="3" t="s">
        <v>0</v>
      </c>
      <c r="B1" s="45"/>
    </row>
    <row r="3" spans="1:13" x14ac:dyDescent="0.2">
      <c r="A3" s="421" t="s">
        <v>290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1:13" ht="12" customHeight="1" x14ac:dyDescent="0.2">
      <c r="A4" s="315"/>
      <c r="B4" s="432" t="s">
        <v>125</v>
      </c>
      <c r="C4" s="433"/>
      <c r="D4" s="433"/>
      <c r="E4" s="432" t="s">
        <v>126</v>
      </c>
      <c r="F4" s="433"/>
      <c r="G4" s="433"/>
      <c r="H4" s="432" t="s">
        <v>127</v>
      </c>
      <c r="I4" s="433"/>
      <c r="J4" s="433"/>
      <c r="K4" s="432" t="s">
        <v>128</v>
      </c>
      <c r="L4" s="433"/>
      <c r="M4" s="433"/>
    </row>
    <row r="5" spans="1:13" ht="24" x14ac:dyDescent="0.2">
      <c r="A5" s="316"/>
      <c r="B5" s="317" t="s">
        <v>129</v>
      </c>
      <c r="C5" s="318" t="s">
        <v>130</v>
      </c>
      <c r="D5" s="318" t="s">
        <v>131</v>
      </c>
      <c r="E5" s="317" t="s">
        <v>129</v>
      </c>
      <c r="F5" s="318" t="s">
        <v>130</v>
      </c>
      <c r="G5" s="318" t="s">
        <v>131</v>
      </c>
      <c r="H5" s="317" t="s">
        <v>129</v>
      </c>
      <c r="I5" s="318" t="s">
        <v>130</v>
      </c>
      <c r="J5" s="318" t="s">
        <v>131</v>
      </c>
      <c r="K5" s="317" t="s">
        <v>129</v>
      </c>
      <c r="L5" s="318" t="s">
        <v>130</v>
      </c>
      <c r="M5" s="318" t="s">
        <v>131</v>
      </c>
    </row>
    <row r="6" spans="1:13" x14ac:dyDescent="0.2">
      <c r="A6" s="320" t="s">
        <v>132</v>
      </c>
      <c r="B6" s="324">
        <v>533.81755422479455</v>
      </c>
      <c r="C6" s="325">
        <v>-6.8860359228460122E-2</v>
      </c>
      <c r="D6" s="326">
        <v>0.21164833791729523</v>
      </c>
      <c r="E6" s="324">
        <v>556.82536005147529</v>
      </c>
      <c r="F6" s="325">
        <v>-1.8855454031551089E-3</v>
      </c>
      <c r="G6" s="326">
        <v>0.20977990992664189</v>
      </c>
      <c r="H6" s="324">
        <v>615.57222922631252</v>
      </c>
      <c r="I6" s="325">
        <v>7.5433312769872307E-2</v>
      </c>
      <c r="J6" s="326">
        <v>0.22375541674520361</v>
      </c>
      <c r="K6" s="324">
        <v>644.22668751853485</v>
      </c>
      <c r="L6" s="325">
        <v>2.8766981675365511E-3</v>
      </c>
      <c r="M6" s="326">
        <v>0.22297771021987689</v>
      </c>
    </row>
    <row r="7" spans="1:13" x14ac:dyDescent="0.2">
      <c r="A7" s="321" t="s">
        <v>133</v>
      </c>
      <c r="B7" s="327">
        <v>340.68356181080003</v>
      </c>
      <c r="C7" s="328">
        <v>-7.0490662720593344E-2</v>
      </c>
      <c r="D7" s="329">
        <v>0.13507444452198727</v>
      </c>
      <c r="E7" s="327">
        <v>354.09366144850003</v>
      </c>
      <c r="F7" s="328">
        <v>-5.6652180248101258E-3</v>
      </c>
      <c r="G7" s="329">
        <v>0.13340221500937788</v>
      </c>
      <c r="H7" s="327">
        <v>397.31090969772004</v>
      </c>
      <c r="I7" s="328">
        <v>9.150824676306013E-2</v>
      </c>
      <c r="J7" s="329">
        <v>0.14441923133628795</v>
      </c>
      <c r="K7" s="327">
        <v>410.48632648483994</v>
      </c>
      <c r="L7" s="328">
        <v>-9.7500021314513852E-3</v>
      </c>
      <c r="M7" s="329">
        <v>0.14207623330339766</v>
      </c>
    </row>
    <row r="8" spans="1:13" x14ac:dyDescent="0.2">
      <c r="A8" s="321" t="s">
        <v>134</v>
      </c>
      <c r="B8" s="327">
        <v>-1.0469309000000001E-2</v>
      </c>
      <c r="C8" s="328" t="s">
        <v>135</v>
      </c>
      <c r="D8" s="329">
        <v>-4.150878575378369E-6</v>
      </c>
      <c r="E8" s="327">
        <v>-1.7391150941707099E-2</v>
      </c>
      <c r="F8" s="328" t="s">
        <v>135</v>
      </c>
      <c r="G8" s="329">
        <v>-6.5519897975456487E-6</v>
      </c>
      <c r="H8" s="327">
        <v>-1.63447258452146E-3</v>
      </c>
      <c r="I8" s="328" t="s">
        <v>135</v>
      </c>
      <c r="J8" s="329">
        <v>-5.9411727323675792E-7</v>
      </c>
      <c r="K8" s="327">
        <v>2.18958E-6</v>
      </c>
      <c r="L8" s="328" t="s">
        <v>135</v>
      </c>
      <c r="M8" s="329">
        <v>7.5785052715499532E-10</v>
      </c>
    </row>
    <row r="9" spans="1:13" x14ac:dyDescent="0.2">
      <c r="A9" s="321" t="s">
        <v>136</v>
      </c>
      <c r="B9" s="327">
        <v>142.33179633758999</v>
      </c>
      <c r="C9" s="328">
        <v>-6.5260797498878365E-2</v>
      </c>
      <c r="D9" s="329">
        <v>5.6431805003827822E-2</v>
      </c>
      <c r="E9" s="327">
        <v>144.98708847774</v>
      </c>
      <c r="F9" s="328">
        <v>-2.4905340862604097E-2</v>
      </c>
      <c r="G9" s="329">
        <v>5.462283247762751E-2</v>
      </c>
      <c r="H9" s="327">
        <v>151.27960341025999</v>
      </c>
      <c r="I9" s="328">
        <v>1.5026900834715029E-2</v>
      </c>
      <c r="J9" s="329">
        <v>5.4988885298896707E-2</v>
      </c>
      <c r="K9" s="327">
        <v>161.92839961002997</v>
      </c>
      <c r="L9" s="328">
        <v>2.5601032285401004E-2</v>
      </c>
      <c r="M9" s="329">
        <v>5.6046147208974301E-2</v>
      </c>
    </row>
    <row r="10" spans="1:13" x14ac:dyDescent="0.2">
      <c r="A10" s="321" t="s">
        <v>137</v>
      </c>
      <c r="B10" s="327">
        <v>50.812665385404465</v>
      </c>
      <c r="C10" s="328">
        <v>-6.7748982736278385E-2</v>
      </c>
      <c r="D10" s="329">
        <v>2.0146239270055495E-2</v>
      </c>
      <c r="E10" s="327">
        <v>57.762001276177003</v>
      </c>
      <c r="F10" s="328">
        <v>8.8052974061626488E-2</v>
      </c>
      <c r="G10" s="329">
        <v>2.1761414429434051E-2</v>
      </c>
      <c r="H10" s="327">
        <v>66.983350590916984</v>
      </c>
      <c r="I10" s="328">
        <v>0.12814848897083952</v>
      </c>
      <c r="J10" s="329">
        <v>2.4347894227292177E-2</v>
      </c>
      <c r="K10" s="327">
        <v>71.811959234085009</v>
      </c>
      <c r="L10" s="328">
        <v>2.6457813826901155E-2</v>
      </c>
      <c r="M10" s="329">
        <v>2.4855328949654434E-2</v>
      </c>
    </row>
    <row r="11" spans="1:13" x14ac:dyDescent="0.2">
      <c r="A11" s="322" t="s">
        <v>138</v>
      </c>
      <c r="B11" s="330">
        <v>88.634438313028099</v>
      </c>
      <c r="C11" s="331">
        <v>-0.11525252261375707</v>
      </c>
      <c r="D11" s="332">
        <v>3.5141840883122652E-2</v>
      </c>
      <c r="E11" s="330">
        <v>98.476600193396209</v>
      </c>
      <c r="F11" s="331">
        <v>6.358701926578525E-2</v>
      </c>
      <c r="G11" s="332">
        <v>3.7100343843072862E-2</v>
      </c>
      <c r="H11" s="330">
        <v>108.96745165774597</v>
      </c>
      <c r="I11" s="331">
        <v>7.6245190558753562E-2</v>
      </c>
      <c r="J11" s="332">
        <v>3.9608767906873552E-2</v>
      </c>
      <c r="K11" s="330">
        <v>120.38772547209642</v>
      </c>
      <c r="L11" s="331">
        <v>5.9061255616270625E-2</v>
      </c>
      <c r="M11" s="332">
        <v>4.166822002942077E-2</v>
      </c>
    </row>
    <row r="12" spans="1:13" x14ac:dyDescent="0.2">
      <c r="A12" s="323" t="s">
        <v>139</v>
      </c>
      <c r="B12" s="333">
        <v>445.18311591176644</v>
      </c>
      <c r="C12" s="334">
        <v>-5.9045110659062039E-2</v>
      </c>
      <c r="D12" s="335">
        <v>0.17650649703417257</v>
      </c>
      <c r="E12" s="333">
        <v>458.34875985807906</v>
      </c>
      <c r="F12" s="334">
        <v>-1.4910210356668285E-2</v>
      </c>
      <c r="G12" s="335">
        <v>0.17267956608356902</v>
      </c>
      <c r="H12" s="333">
        <v>506.60477756856653</v>
      </c>
      <c r="I12" s="334">
        <v>7.5258933410478068E-2</v>
      </c>
      <c r="J12" s="335">
        <v>0.18414664883833004</v>
      </c>
      <c r="K12" s="333">
        <v>523.83896204643838</v>
      </c>
      <c r="L12" s="334">
        <v>-9.2019837972072693E-3</v>
      </c>
      <c r="M12" s="335">
        <v>0.18130949019045611</v>
      </c>
    </row>
    <row r="13" spans="1:13" ht="15" thickBot="1" x14ac:dyDescent="0.25">
      <c r="A13" s="319" t="s">
        <v>140</v>
      </c>
      <c r="B13" s="429">
        <v>2522.1911</v>
      </c>
      <c r="C13" s="430"/>
      <c r="D13" s="431"/>
      <c r="E13" s="429">
        <v>2654.3312000000001</v>
      </c>
      <c r="F13" s="430"/>
      <c r="G13" s="431"/>
      <c r="H13" s="429">
        <v>2751.0942</v>
      </c>
      <c r="I13" s="430"/>
      <c r="J13" s="431"/>
      <c r="K13" s="429">
        <v>2889.1977000000002</v>
      </c>
      <c r="L13" s="430"/>
      <c r="M13" s="431"/>
    </row>
    <row r="14" spans="1:13" x14ac:dyDescent="0.2">
      <c r="A14" s="423" t="s">
        <v>141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</row>
  </sheetData>
  <mergeCells count="10">
    <mergeCell ref="A14:M14"/>
    <mergeCell ref="B13:D13"/>
    <mergeCell ref="E13:G13"/>
    <mergeCell ref="H13:J13"/>
    <mergeCell ref="K13:M13"/>
    <mergeCell ref="A3:M3"/>
    <mergeCell ref="B4:D4"/>
    <mergeCell ref="E4:G4"/>
    <mergeCell ref="H4:J4"/>
    <mergeCell ref="K4:M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0">
    <tabColor theme="4"/>
  </sheetPr>
  <dimension ref="A1:M15"/>
  <sheetViews>
    <sheetView zoomScale="130" zoomScaleNormal="130" workbookViewId="0"/>
  </sheetViews>
  <sheetFormatPr defaultRowHeight="12" x14ac:dyDescent="0.2"/>
  <cols>
    <col min="1" max="1" width="33.140625" style="31" customWidth="1"/>
    <col min="2" max="16384" width="9.140625" style="31"/>
  </cols>
  <sheetData>
    <row r="1" spans="1:13" s="1" customFormat="1" ht="15" x14ac:dyDescent="0.25">
      <c r="A1" s="3" t="s">
        <v>0</v>
      </c>
      <c r="B1" s="46"/>
    </row>
    <row r="2" spans="1:13" x14ac:dyDescent="0.2">
      <c r="B2" s="52"/>
    </row>
    <row r="3" spans="1:13" x14ac:dyDescent="0.2">
      <c r="A3" s="434" t="s">
        <v>291</v>
      </c>
      <c r="B3" s="434"/>
      <c r="C3" s="434"/>
      <c r="D3" s="434"/>
      <c r="E3" s="434"/>
      <c r="F3" s="435"/>
      <c r="G3" s="435"/>
      <c r="H3" s="435"/>
      <c r="I3" s="435"/>
      <c r="J3" s="435"/>
      <c r="K3" s="435"/>
      <c r="L3" s="435"/>
      <c r="M3" s="435"/>
    </row>
    <row r="4" spans="1:13" x14ac:dyDescent="0.2">
      <c r="A4" s="294"/>
      <c r="B4" s="424" t="s">
        <v>125</v>
      </c>
      <c r="C4" s="425"/>
      <c r="D4" s="425"/>
      <c r="E4" s="424" t="s">
        <v>126</v>
      </c>
      <c r="F4" s="425"/>
      <c r="G4" s="425"/>
      <c r="H4" s="424" t="s">
        <v>127</v>
      </c>
      <c r="I4" s="425"/>
      <c r="J4" s="425"/>
      <c r="K4" s="424" t="s">
        <v>128</v>
      </c>
      <c r="L4" s="425"/>
      <c r="M4" s="425"/>
    </row>
    <row r="5" spans="1:13" ht="24" x14ac:dyDescent="0.2">
      <c r="A5" s="295"/>
      <c r="B5" s="296" t="s">
        <v>129</v>
      </c>
      <c r="C5" s="297" t="s">
        <v>130</v>
      </c>
      <c r="D5" s="297" t="s">
        <v>131</v>
      </c>
      <c r="E5" s="296" t="s">
        <v>129</v>
      </c>
      <c r="F5" s="297" t="s">
        <v>130</v>
      </c>
      <c r="G5" s="297" t="s">
        <v>131</v>
      </c>
      <c r="H5" s="296" t="s">
        <v>129</v>
      </c>
      <c r="I5" s="297" t="s">
        <v>130</v>
      </c>
      <c r="J5" s="297" t="s">
        <v>131</v>
      </c>
      <c r="K5" s="296" t="s">
        <v>129</v>
      </c>
      <c r="L5" s="297" t="s">
        <v>130</v>
      </c>
      <c r="M5" s="297" t="s">
        <v>131</v>
      </c>
    </row>
    <row r="6" spans="1:13" x14ac:dyDescent="0.2">
      <c r="A6" s="298" t="s">
        <v>142</v>
      </c>
      <c r="B6" s="299">
        <v>483.00581266484386</v>
      </c>
      <c r="C6" s="300">
        <v>1.7083639812848883E-2</v>
      </c>
      <c r="D6" s="301">
        <f>B6/B$13</f>
        <v>0.19150246492616829</v>
      </c>
      <c r="E6" s="299">
        <f>SUM(E11:E12)</f>
        <v>497.68332871491492</v>
      </c>
      <c r="F6" s="300">
        <v>-1.4237454856919629E-2</v>
      </c>
      <c r="G6" s="301">
        <f>E6/E$13</f>
        <v>0.18749857919573673</v>
      </c>
      <c r="H6" s="299">
        <f>SUM(H11:H12)</f>
        <v>531.31819725986247</v>
      </c>
      <c r="I6" s="300">
        <v>3.8574167629208622E-2</v>
      </c>
      <c r="J6" s="301">
        <f>H6/H$13</f>
        <v>0.19312977260461037</v>
      </c>
      <c r="K6" s="299">
        <f>SUM(K11:K12)</f>
        <v>549.61834332925821</v>
      </c>
      <c r="L6" s="300">
        <v>-9.002867153497407E-3</v>
      </c>
      <c r="M6" s="301">
        <f>K6/K$13</f>
        <v>0.19023216837299095</v>
      </c>
    </row>
    <row r="7" spans="1:13" x14ac:dyDescent="0.2">
      <c r="A7" s="302" t="s">
        <v>143</v>
      </c>
      <c r="B7" s="303">
        <v>192.06397476596999</v>
      </c>
      <c r="C7" s="304">
        <v>5.2466154954087907E-2</v>
      </c>
      <c r="D7" s="305">
        <f t="shared" ref="D7:D12" si="0">B7/B$13</f>
        <v>7.6149652088602637E-2</v>
      </c>
      <c r="E7" s="303">
        <v>215.01437242206001</v>
      </c>
      <c r="F7" s="304">
        <v>7.174079217327245E-2</v>
      </c>
      <c r="G7" s="305">
        <f t="shared" ref="G7:G12" si="1">E7/E$13</f>
        <v>8.1005103064026071E-2</v>
      </c>
      <c r="H7" s="303">
        <v>227.84705050171002</v>
      </c>
      <c r="I7" s="304">
        <v>3.0971866234763779E-2</v>
      </c>
      <c r="J7" s="305">
        <f t="shared" ref="J7:J12" si="2">H7/H$13</f>
        <v>8.2820519377966056E-2</v>
      </c>
      <c r="K7" s="303">
        <v>241.94429040715002</v>
      </c>
      <c r="L7" s="304">
        <v>1.7371925205880601E-2</v>
      </c>
      <c r="M7" s="305">
        <f t="shared" ref="M7:M12" si="3">K7/K$13</f>
        <v>8.3740995089103806E-2</v>
      </c>
    </row>
    <row r="8" spans="1:13" x14ac:dyDescent="0.2">
      <c r="A8" s="302" t="s">
        <v>144</v>
      </c>
      <c r="B8" s="303">
        <v>98.181555064829993</v>
      </c>
      <c r="C8" s="304">
        <v>-2.7999194208597089E-2</v>
      </c>
      <c r="D8" s="305">
        <f t="shared" si="0"/>
        <v>3.8927088064354042E-2</v>
      </c>
      <c r="E8" s="303">
        <v>114.67935039453999</v>
      </c>
      <c r="F8" s="304">
        <v>0.11752374206570204</v>
      </c>
      <c r="G8" s="305">
        <f t="shared" si="1"/>
        <v>4.320461229349977E-2</v>
      </c>
      <c r="H8" s="303">
        <v>119.1492135653</v>
      </c>
      <c r="I8" s="304">
        <v>1.0876412582745409E-2</v>
      </c>
      <c r="J8" s="305">
        <f t="shared" si="2"/>
        <v>4.3309754193549606E-2</v>
      </c>
      <c r="K8" s="303">
        <v>125.20113644998</v>
      </c>
      <c r="L8" s="304">
        <v>6.8358436890840757E-3</v>
      </c>
      <c r="M8" s="305">
        <f t="shared" si="3"/>
        <v>4.3334222663260459E-2</v>
      </c>
    </row>
    <row r="9" spans="1:13" x14ac:dyDescent="0.2">
      <c r="A9" s="302" t="s">
        <v>145</v>
      </c>
      <c r="B9" s="303">
        <v>25.557840475790002</v>
      </c>
      <c r="C9" s="304">
        <v>0.30076564949441043</v>
      </c>
      <c r="D9" s="305">
        <f t="shared" si="0"/>
        <v>1.0133189541343636E-2</v>
      </c>
      <c r="E9" s="303">
        <v>24.565528356800002</v>
      </c>
      <c r="F9" s="304">
        <v>-8.1660797723372203E-2</v>
      </c>
      <c r="G9" s="305">
        <f t="shared" si="1"/>
        <v>9.2548843779555467E-3</v>
      </c>
      <c r="H9" s="303">
        <v>23.741347266060004</v>
      </c>
      <c r="I9" s="304">
        <v>-5.9894152435281955E-2</v>
      </c>
      <c r="J9" s="305">
        <f t="shared" si="2"/>
        <v>8.6297834752659518E-3</v>
      </c>
      <c r="K9" s="303">
        <v>24.492225582309999</v>
      </c>
      <c r="L9" s="304">
        <v>-1.0612730356569955E-2</v>
      </c>
      <c r="M9" s="305">
        <f t="shared" si="3"/>
        <v>8.4771719091116526E-3</v>
      </c>
    </row>
    <row r="10" spans="1:13" x14ac:dyDescent="0.2">
      <c r="A10" s="302" t="s">
        <v>146</v>
      </c>
      <c r="B10" s="303">
        <v>20.17868884204</v>
      </c>
      <c r="C10" s="304">
        <v>4.3190980619218111E-2</v>
      </c>
      <c r="D10" s="305">
        <f t="shared" si="0"/>
        <v>8.0004599342373382E-3</v>
      </c>
      <c r="E10" s="303">
        <v>22.22005151202</v>
      </c>
      <c r="F10" s="304">
        <v>5.4110343590675569E-2</v>
      </c>
      <c r="G10" s="305">
        <f t="shared" si="1"/>
        <v>8.3712430129367424E-3</v>
      </c>
      <c r="H10" s="303">
        <v>23.28032235921</v>
      </c>
      <c r="I10" s="304">
        <v>1.922985446852099E-2</v>
      </c>
      <c r="J10" s="305">
        <f t="shared" si="2"/>
        <v>8.4622047326514665E-3</v>
      </c>
      <c r="K10" s="303">
        <v>24.752726994079996</v>
      </c>
      <c r="L10" s="304">
        <v>1.8730740018260139E-2</v>
      </c>
      <c r="M10" s="305">
        <f t="shared" si="3"/>
        <v>8.5673358365472851E-3</v>
      </c>
    </row>
    <row r="11" spans="1:13" x14ac:dyDescent="0.2">
      <c r="A11" s="306" t="s">
        <v>147</v>
      </c>
      <c r="B11" s="307">
        <v>433.30014431974854</v>
      </c>
      <c r="C11" s="308">
        <v>2.158235630627714E-2</v>
      </c>
      <c r="D11" s="309">
        <f t="shared" si="0"/>
        <v>0.17179512857679521</v>
      </c>
      <c r="E11" s="307">
        <v>461.76680294046895</v>
      </c>
      <c r="F11" s="308">
        <v>1.9599297741857091E-2</v>
      </c>
      <c r="G11" s="309">
        <f t="shared" si="1"/>
        <v>0.1739672889880769</v>
      </c>
      <c r="H11" s="307">
        <v>491.33665788133072</v>
      </c>
      <c r="I11" s="308">
        <v>3.5119580692679397E-2</v>
      </c>
      <c r="J11" s="309">
        <f t="shared" si="2"/>
        <v>0.17859681354470913</v>
      </c>
      <c r="K11" s="307">
        <v>514.45426862288616</v>
      </c>
      <c r="L11" s="308">
        <v>3.1138421838328156E-3</v>
      </c>
      <c r="M11" s="309">
        <f t="shared" si="3"/>
        <v>0.17806128968705953</v>
      </c>
    </row>
    <row r="12" spans="1:13" x14ac:dyDescent="0.2">
      <c r="A12" s="310" t="s">
        <v>148</v>
      </c>
      <c r="B12" s="311">
        <v>49.705668345095326</v>
      </c>
      <c r="C12" s="312">
        <v>-2.0517364534330951E-2</v>
      </c>
      <c r="D12" s="313">
        <f t="shared" si="0"/>
        <v>1.9707336349373102E-2</v>
      </c>
      <c r="E12" s="311">
        <v>35.916525774445965</v>
      </c>
      <c r="F12" s="312">
        <v>-0.30920629389531551</v>
      </c>
      <c r="G12" s="313">
        <f t="shared" si="1"/>
        <v>1.353129020765983E-2</v>
      </c>
      <c r="H12" s="311">
        <v>39.981539378531743</v>
      </c>
      <c r="I12" s="312">
        <v>8.3023449101521818E-2</v>
      </c>
      <c r="J12" s="313">
        <f t="shared" si="2"/>
        <v>1.4532959059901237E-2</v>
      </c>
      <c r="K12" s="311">
        <v>35.164074706372048</v>
      </c>
      <c r="L12" s="312">
        <v>-0.15800962749077585</v>
      </c>
      <c r="M12" s="313">
        <f t="shared" si="3"/>
        <v>1.2170878685931408E-2</v>
      </c>
    </row>
    <row r="13" spans="1:13" ht="12.75" thickBot="1" x14ac:dyDescent="0.25">
      <c r="A13" s="314" t="s">
        <v>140</v>
      </c>
      <c r="B13" s="426">
        <v>2522.1911</v>
      </c>
      <c r="C13" s="427"/>
      <c r="D13" s="428"/>
      <c r="E13" s="426">
        <v>2654.3312000000001</v>
      </c>
      <c r="F13" s="427"/>
      <c r="G13" s="428"/>
      <c r="H13" s="426">
        <v>2751.0942</v>
      </c>
      <c r="I13" s="427"/>
      <c r="J13" s="428"/>
      <c r="K13" s="426">
        <v>2889.1977000000002</v>
      </c>
      <c r="L13" s="427"/>
      <c r="M13" s="428"/>
    </row>
    <row r="14" spans="1:13" x14ac:dyDescent="0.2">
      <c r="A14" s="423" t="s">
        <v>141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</row>
    <row r="15" spans="1:13" x14ac:dyDescent="0.2">
      <c r="B15" s="53"/>
    </row>
  </sheetData>
  <mergeCells count="10">
    <mergeCell ref="A3:M3"/>
    <mergeCell ref="B4:D4"/>
    <mergeCell ref="E4:G4"/>
    <mergeCell ref="H4:J4"/>
    <mergeCell ref="K4:M4"/>
    <mergeCell ref="A14:M14"/>
    <mergeCell ref="B13:D13"/>
    <mergeCell ref="E13:G13"/>
    <mergeCell ref="H13:J13"/>
    <mergeCell ref="K13:M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1">
    <tabColor theme="4"/>
  </sheetPr>
  <dimension ref="A1:K7"/>
  <sheetViews>
    <sheetView zoomScale="145" zoomScaleNormal="145" workbookViewId="0">
      <selection sqref="A1:B1"/>
    </sheetView>
  </sheetViews>
  <sheetFormatPr defaultRowHeight="12" x14ac:dyDescent="0.2"/>
  <cols>
    <col min="1" max="1" width="13.42578125" style="31" customWidth="1"/>
    <col min="2" max="16384" width="9.140625" style="31"/>
  </cols>
  <sheetData>
    <row r="1" spans="1:11" s="1" customFormat="1" ht="15" x14ac:dyDescent="0.25">
      <c r="A1" s="385" t="s">
        <v>0</v>
      </c>
      <c r="B1" s="385"/>
    </row>
    <row r="2" spans="1:11" s="1" customFormat="1" ht="15" x14ac:dyDescent="0.25">
      <c r="A2" s="181"/>
      <c r="B2" s="181"/>
    </row>
    <row r="3" spans="1:11" x14ac:dyDescent="0.2">
      <c r="A3" s="436" t="s">
        <v>292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</row>
    <row r="4" spans="1:11" x14ac:dyDescent="0.2">
      <c r="A4" s="336"/>
      <c r="B4" s="337">
        <v>2010</v>
      </c>
      <c r="C4" s="338">
        <v>2011</v>
      </c>
      <c r="D4" s="338">
        <v>2012</v>
      </c>
      <c r="E4" s="338">
        <v>2013</v>
      </c>
      <c r="F4" s="338">
        <v>2014</v>
      </c>
      <c r="G4" s="338">
        <v>2015</v>
      </c>
      <c r="H4" s="338">
        <v>2016</v>
      </c>
      <c r="I4" s="338">
        <v>2017</v>
      </c>
      <c r="J4" s="338">
        <v>2018</v>
      </c>
      <c r="K4" s="339">
        <v>2019</v>
      </c>
    </row>
    <row r="5" spans="1:11" x14ac:dyDescent="0.2">
      <c r="A5" s="340" t="s">
        <v>139</v>
      </c>
      <c r="B5" s="341">
        <v>0.13998206194523055</v>
      </c>
      <c r="C5" s="342">
        <v>8.8202477593314343E-2</v>
      </c>
      <c r="D5" s="342">
        <v>5.8715776413011955E-2</v>
      </c>
      <c r="E5" s="342">
        <v>5.2113859421916153E-3</v>
      </c>
      <c r="F5" s="342">
        <v>1.5976950964978309E-2</v>
      </c>
      <c r="G5" s="342">
        <v>-3.4465565653271413E-2</v>
      </c>
      <c r="H5" s="342">
        <v>-5.0085416761942336E-2</v>
      </c>
      <c r="I5" s="342">
        <v>-3.3528646690290986E-2</v>
      </c>
      <c r="J5" s="342">
        <v>8.1570019506278735E-2</v>
      </c>
      <c r="K5" s="343">
        <v>-5.2754429950533366E-3</v>
      </c>
    </row>
    <row r="6" spans="1:11" ht="12.75" thickBot="1" x14ac:dyDescent="0.25">
      <c r="A6" s="340" t="s">
        <v>142</v>
      </c>
      <c r="B6" s="341">
        <v>0.13515636179863733</v>
      </c>
      <c r="C6" s="342">
        <v>2.5310666044320085E-2</v>
      </c>
      <c r="D6" s="342">
        <v>7.3779032247933252E-2</v>
      </c>
      <c r="E6" s="342">
        <v>5.7139004493117262E-2</v>
      </c>
      <c r="F6" s="342">
        <v>6.1088734500466035E-2</v>
      </c>
      <c r="G6" s="342">
        <v>-6.5189275962383997E-3</v>
      </c>
      <c r="H6" s="342">
        <v>1.7083639812848883E-2</v>
      </c>
      <c r="I6" s="342">
        <v>-1.4237454856919629E-2</v>
      </c>
      <c r="J6" s="342">
        <v>3.8574167629208622E-2</v>
      </c>
      <c r="K6" s="343">
        <v>-9.002867153497407E-3</v>
      </c>
    </row>
    <row r="7" spans="1:11" x14ac:dyDescent="0.2">
      <c r="A7" s="423" t="s">
        <v>150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</row>
  </sheetData>
  <mergeCells count="3">
    <mergeCell ref="A7:K7"/>
    <mergeCell ref="A1:B1"/>
    <mergeCell ref="A3:K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2">
    <tabColor theme="4"/>
  </sheetPr>
  <dimension ref="A1:N29"/>
  <sheetViews>
    <sheetView zoomScale="115" zoomScaleNormal="115" workbookViewId="0"/>
  </sheetViews>
  <sheetFormatPr defaultRowHeight="12" x14ac:dyDescent="0.2"/>
  <cols>
    <col min="1" max="1" width="29.7109375" style="31" customWidth="1"/>
    <col min="2" max="14" width="10" style="31" customWidth="1"/>
    <col min="15" max="16384" width="9.140625" style="31"/>
  </cols>
  <sheetData>
    <row r="1" spans="1:14" s="1" customFormat="1" ht="15" x14ac:dyDescent="0.25">
      <c r="A1" s="3" t="s">
        <v>0</v>
      </c>
      <c r="B1" s="90"/>
    </row>
    <row r="3" spans="1:14" x14ac:dyDescent="0.2">
      <c r="A3" s="408" t="s">
        <v>293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x14ac:dyDescent="0.2">
      <c r="A4" s="447" t="s">
        <v>193</v>
      </c>
      <c r="B4" s="443">
        <v>2018</v>
      </c>
      <c r="C4" s="443"/>
      <c r="D4" s="443"/>
      <c r="E4" s="443">
        <v>2019</v>
      </c>
      <c r="F4" s="443"/>
      <c r="G4" s="443"/>
      <c r="H4" s="443"/>
      <c r="I4" s="443"/>
      <c r="J4" s="443"/>
      <c r="K4" s="443"/>
      <c r="L4" s="443">
        <v>2020</v>
      </c>
      <c r="M4" s="443"/>
      <c r="N4" s="446"/>
    </row>
    <row r="5" spans="1:14" ht="36" customHeight="1" x14ac:dyDescent="0.2">
      <c r="A5" s="448"/>
      <c r="B5" s="437" t="s">
        <v>184</v>
      </c>
      <c r="C5" s="437"/>
      <c r="D5" s="437"/>
      <c r="E5" s="444" t="s">
        <v>216</v>
      </c>
      <c r="F5" s="445"/>
      <c r="G5" s="437" t="s">
        <v>194</v>
      </c>
      <c r="H5" s="437"/>
      <c r="I5" s="437"/>
      <c r="J5" s="437" t="s">
        <v>181</v>
      </c>
      <c r="K5" s="441" t="s">
        <v>215</v>
      </c>
      <c r="L5" s="437" t="s">
        <v>181</v>
      </c>
      <c r="M5" s="441" t="s">
        <v>215</v>
      </c>
      <c r="N5" s="440" t="s">
        <v>195</v>
      </c>
    </row>
    <row r="6" spans="1:14" x14ac:dyDescent="0.2">
      <c r="A6" s="448"/>
      <c r="B6" s="437"/>
      <c r="C6" s="437"/>
      <c r="D6" s="437"/>
      <c r="E6" s="446"/>
      <c r="F6" s="447"/>
      <c r="G6" s="437"/>
      <c r="H6" s="437"/>
      <c r="I6" s="437"/>
      <c r="J6" s="437"/>
      <c r="K6" s="442"/>
      <c r="L6" s="437"/>
      <c r="M6" s="442"/>
      <c r="N6" s="440"/>
    </row>
    <row r="7" spans="1:14" x14ac:dyDescent="0.2">
      <c r="A7" s="448"/>
      <c r="B7" s="437" t="s">
        <v>196</v>
      </c>
      <c r="C7" s="437" t="s">
        <v>197</v>
      </c>
      <c r="D7" s="88" t="s">
        <v>197</v>
      </c>
      <c r="E7" s="437" t="s">
        <v>196</v>
      </c>
      <c r="F7" s="437" t="s">
        <v>197</v>
      </c>
      <c r="G7" s="437" t="s">
        <v>196</v>
      </c>
      <c r="H7" s="437" t="s">
        <v>197</v>
      </c>
      <c r="I7" s="88" t="s">
        <v>197</v>
      </c>
      <c r="J7" s="437"/>
      <c r="K7" s="442"/>
      <c r="L7" s="437"/>
      <c r="M7" s="442"/>
      <c r="N7" s="440"/>
    </row>
    <row r="8" spans="1:14" x14ac:dyDescent="0.2">
      <c r="A8" s="448"/>
      <c r="B8" s="437"/>
      <c r="C8" s="437"/>
      <c r="D8" s="89" t="s">
        <v>198</v>
      </c>
      <c r="E8" s="437"/>
      <c r="F8" s="437"/>
      <c r="G8" s="437"/>
      <c r="H8" s="437"/>
      <c r="I8" s="89" t="s">
        <v>198</v>
      </c>
      <c r="J8" s="437"/>
      <c r="K8" s="443"/>
      <c r="L8" s="437"/>
      <c r="M8" s="443"/>
      <c r="N8" s="440"/>
    </row>
    <row r="9" spans="1:14" ht="24" x14ac:dyDescent="0.2">
      <c r="A9" s="448"/>
      <c r="B9" s="86" t="s">
        <v>199</v>
      </c>
      <c r="C9" s="86" t="s">
        <v>200</v>
      </c>
      <c r="D9" s="86" t="s">
        <v>201</v>
      </c>
      <c r="E9" s="86" t="s">
        <v>202</v>
      </c>
      <c r="F9" s="86" t="s">
        <v>203</v>
      </c>
      <c r="G9" s="86" t="s">
        <v>204</v>
      </c>
      <c r="H9" s="86" t="s">
        <v>205</v>
      </c>
      <c r="I9" s="86" t="s">
        <v>206</v>
      </c>
      <c r="J9" s="86" t="s">
        <v>207</v>
      </c>
      <c r="K9" s="86" t="s">
        <v>208</v>
      </c>
      <c r="L9" s="86" t="s">
        <v>209</v>
      </c>
      <c r="M9" s="86" t="s">
        <v>210</v>
      </c>
      <c r="N9" s="87" t="s">
        <v>217</v>
      </c>
    </row>
    <row r="10" spans="1:14" x14ac:dyDescent="0.2">
      <c r="A10" s="70" t="s">
        <v>211</v>
      </c>
      <c r="B10" s="71">
        <v>11150</v>
      </c>
      <c r="C10" s="71">
        <v>1156</v>
      </c>
      <c r="D10" s="72">
        <v>0.104</v>
      </c>
      <c r="E10" s="72">
        <v>7.2999999999999995E-2</v>
      </c>
      <c r="F10" s="72">
        <v>2.1999999999999999E-2</v>
      </c>
      <c r="G10" s="71">
        <v>11970</v>
      </c>
      <c r="H10" s="71">
        <v>1181</v>
      </c>
      <c r="I10" s="72">
        <v>9.9000000000000005E-2</v>
      </c>
      <c r="J10" s="71">
        <v>12160</v>
      </c>
      <c r="K10" s="73">
        <v>-190</v>
      </c>
      <c r="L10" s="71">
        <v>12569</v>
      </c>
      <c r="M10" s="73">
        <v>-600</v>
      </c>
      <c r="N10" s="73" t="s">
        <v>135</v>
      </c>
    </row>
    <row r="11" spans="1:14" x14ac:dyDescent="0.2">
      <c r="A11" s="74" t="s">
        <v>167</v>
      </c>
      <c r="B11" s="75">
        <v>5289</v>
      </c>
      <c r="C11" s="76">
        <v>613</v>
      </c>
      <c r="D11" s="77">
        <v>0.11600000000000001</v>
      </c>
      <c r="E11" s="77">
        <v>6.5000000000000002E-2</v>
      </c>
      <c r="F11" s="77">
        <v>4.2999999999999997E-2</v>
      </c>
      <c r="G11" s="75">
        <v>5633</v>
      </c>
      <c r="H11" s="76">
        <v>640</v>
      </c>
      <c r="I11" s="77">
        <v>0.114</v>
      </c>
      <c r="J11" s="75">
        <v>5841</v>
      </c>
      <c r="K11" s="76">
        <v>-208</v>
      </c>
      <c r="L11" s="75">
        <v>6037</v>
      </c>
      <c r="M11" s="76">
        <v>-405</v>
      </c>
      <c r="N11" s="76" t="s">
        <v>135</v>
      </c>
    </row>
    <row r="12" spans="1:14" x14ac:dyDescent="0.2">
      <c r="A12" s="74" t="s">
        <v>168</v>
      </c>
      <c r="B12" s="75">
        <v>3993</v>
      </c>
      <c r="C12" s="76">
        <v>365</v>
      </c>
      <c r="D12" s="77">
        <v>9.0999999999999998E-2</v>
      </c>
      <c r="E12" s="77">
        <v>8.5000000000000006E-2</v>
      </c>
      <c r="F12" s="77">
        <v>-7.0000000000000001E-3</v>
      </c>
      <c r="G12" s="75">
        <v>4332</v>
      </c>
      <c r="H12" s="76">
        <v>363</v>
      </c>
      <c r="I12" s="77">
        <v>8.4000000000000005E-2</v>
      </c>
      <c r="J12" s="75">
        <v>4299</v>
      </c>
      <c r="K12" s="76">
        <v>33</v>
      </c>
      <c r="L12" s="75">
        <v>4444</v>
      </c>
      <c r="M12" s="76">
        <v>-112</v>
      </c>
      <c r="N12" s="76" t="s">
        <v>135</v>
      </c>
    </row>
    <row r="13" spans="1:14" x14ac:dyDescent="0.2">
      <c r="A13" s="74" t="s">
        <v>169</v>
      </c>
      <c r="B13" s="75">
        <v>1868</v>
      </c>
      <c r="C13" s="76">
        <v>178</v>
      </c>
      <c r="D13" s="77">
        <v>9.5000000000000001E-2</v>
      </c>
      <c r="E13" s="77">
        <v>7.2999999999999995E-2</v>
      </c>
      <c r="F13" s="77">
        <v>-1E-3</v>
      </c>
      <c r="G13" s="75">
        <v>2004</v>
      </c>
      <c r="H13" s="76">
        <v>178</v>
      </c>
      <c r="I13" s="77">
        <v>8.8999999999999996E-2</v>
      </c>
      <c r="J13" s="75">
        <v>2020</v>
      </c>
      <c r="K13" s="76">
        <v>-16</v>
      </c>
      <c r="L13" s="75">
        <v>2088</v>
      </c>
      <c r="M13" s="76">
        <v>-84</v>
      </c>
      <c r="N13" s="76" t="s">
        <v>135</v>
      </c>
    </row>
    <row r="14" spans="1:14" x14ac:dyDescent="0.2">
      <c r="A14" s="78" t="s">
        <v>212</v>
      </c>
      <c r="B14" s="79">
        <v>40789</v>
      </c>
      <c r="C14" s="79">
        <v>5497</v>
      </c>
      <c r="D14" s="80">
        <v>0.13500000000000001</v>
      </c>
      <c r="E14" s="80">
        <v>5.8000000000000003E-2</v>
      </c>
      <c r="F14" s="80">
        <v>-0.22800000000000001</v>
      </c>
      <c r="G14" s="79">
        <v>43154</v>
      </c>
      <c r="H14" s="79">
        <v>4245</v>
      </c>
      <c r="I14" s="80">
        <v>9.8000000000000004E-2</v>
      </c>
      <c r="J14" s="79">
        <v>41517</v>
      </c>
      <c r="K14" s="79">
        <v>1636</v>
      </c>
      <c r="L14" s="79">
        <v>42915</v>
      </c>
      <c r="M14" s="81">
        <v>239</v>
      </c>
      <c r="N14" s="80">
        <v>5.6000000000000001E-2</v>
      </c>
    </row>
    <row r="15" spans="1:14" x14ac:dyDescent="0.2">
      <c r="A15" s="74" t="s">
        <v>170</v>
      </c>
      <c r="B15" s="76">
        <v>598</v>
      </c>
      <c r="C15" s="76">
        <v>166</v>
      </c>
      <c r="D15" s="77">
        <v>0.27700000000000002</v>
      </c>
      <c r="E15" s="77">
        <v>0.123</v>
      </c>
      <c r="F15" s="77">
        <v>0.21199999999999999</v>
      </c>
      <c r="G15" s="76">
        <v>672</v>
      </c>
      <c r="H15" s="76">
        <v>201</v>
      </c>
      <c r="I15" s="77">
        <v>0.29899999999999999</v>
      </c>
      <c r="J15" s="76">
        <v>623</v>
      </c>
      <c r="K15" s="76">
        <v>49</v>
      </c>
      <c r="L15" s="76">
        <v>644</v>
      </c>
      <c r="M15" s="76">
        <v>28</v>
      </c>
      <c r="N15" s="77">
        <v>0.13800000000000001</v>
      </c>
    </row>
    <row r="16" spans="1:14" x14ac:dyDescent="0.2">
      <c r="A16" s="74" t="s">
        <v>171</v>
      </c>
      <c r="B16" s="75">
        <v>1357</v>
      </c>
      <c r="C16" s="76">
        <v>220</v>
      </c>
      <c r="D16" s="77">
        <v>0.16200000000000001</v>
      </c>
      <c r="E16" s="77">
        <v>2.7E-2</v>
      </c>
      <c r="F16" s="77">
        <v>-3.1E-2</v>
      </c>
      <c r="G16" s="75">
        <v>1394</v>
      </c>
      <c r="H16" s="76">
        <v>213</v>
      </c>
      <c r="I16" s="77">
        <v>0.153</v>
      </c>
      <c r="J16" s="75">
        <v>1466</v>
      </c>
      <c r="K16" s="76">
        <v>-72</v>
      </c>
      <c r="L16" s="75">
        <v>1515</v>
      </c>
      <c r="M16" s="76">
        <v>-121</v>
      </c>
      <c r="N16" s="76" t="s">
        <v>135</v>
      </c>
    </row>
    <row r="17" spans="1:14" x14ac:dyDescent="0.2">
      <c r="A17" s="74" t="s">
        <v>172</v>
      </c>
      <c r="B17" s="75">
        <v>10446</v>
      </c>
      <c r="C17" s="75">
        <v>1450</v>
      </c>
      <c r="D17" s="77">
        <v>0.13900000000000001</v>
      </c>
      <c r="E17" s="77">
        <v>5.3999999999999999E-2</v>
      </c>
      <c r="F17" s="77">
        <v>-0.21199999999999999</v>
      </c>
      <c r="G17" s="75">
        <v>11007</v>
      </c>
      <c r="H17" s="75">
        <v>1143</v>
      </c>
      <c r="I17" s="77">
        <v>0.104</v>
      </c>
      <c r="J17" s="75">
        <v>10723</v>
      </c>
      <c r="K17" s="76">
        <v>285</v>
      </c>
      <c r="L17" s="75">
        <v>11084</v>
      </c>
      <c r="M17" s="76">
        <v>-76</v>
      </c>
      <c r="N17" s="76" t="s">
        <v>135</v>
      </c>
    </row>
    <row r="18" spans="1:14" x14ac:dyDescent="0.2">
      <c r="A18" s="74" t="s">
        <v>173</v>
      </c>
      <c r="B18" s="76">
        <v>507</v>
      </c>
      <c r="C18" s="76">
        <v>72</v>
      </c>
      <c r="D18" s="77">
        <v>0.14199999999999999</v>
      </c>
      <c r="E18" s="77">
        <v>8.6999999999999994E-2</v>
      </c>
      <c r="F18" s="77">
        <v>-6.0999999999999999E-2</v>
      </c>
      <c r="G18" s="76">
        <v>551</v>
      </c>
      <c r="H18" s="76">
        <v>67</v>
      </c>
      <c r="I18" s="77">
        <v>0.122</v>
      </c>
      <c r="J18" s="76">
        <v>527</v>
      </c>
      <c r="K18" s="76">
        <v>24</v>
      </c>
      <c r="L18" s="76">
        <v>545</v>
      </c>
      <c r="M18" s="76">
        <v>6</v>
      </c>
      <c r="N18" s="77">
        <v>9.2999999999999999E-2</v>
      </c>
    </row>
    <row r="19" spans="1:14" x14ac:dyDescent="0.2">
      <c r="A19" s="74" t="s">
        <v>174</v>
      </c>
      <c r="B19" s="75">
        <v>6770</v>
      </c>
      <c r="C19" s="75">
        <v>1086</v>
      </c>
      <c r="D19" s="77">
        <v>0.16</v>
      </c>
      <c r="E19" s="77">
        <v>8.2000000000000003E-2</v>
      </c>
      <c r="F19" s="77">
        <v>-4.2999999999999997E-2</v>
      </c>
      <c r="G19" s="75">
        <v>7322</v>
      </c>
      <c r="H19" s="75">
        <v>1039</v>
      </c>
      <c r="I19" s="77">
        <v>0.14199999999999999</v>
      </c>
      <c r="J19" s="75">
        <v>7138</v>
      </c>
      <c r="K19" s="76">
        <v>184</v>
      </c>
      <c r="L19" s="75">
        <v>7378</v>
      </c>
      <c r="M19" s="76">
        <v>-56</v>
      </c>
      <c r="N19" s="76" t="s">
        <v>135</v>
      </c>
    </row>
    <row r="20" spans="1:14" x14ac:dyDescent="0.2">
      <c r="A20" s="74" t="s">
        <v>175</v>
      </c>
      <c r="B20" s="75">
        <v>18480</v>
      </c>
      <c r="C20" s="75">
        <v>2152</v>
      </c>
      <c r="D20" s="77">
        <v>0.11600000000000001</v>
      </c>
      <c r="E20" s="77">
        <v>4.9000000000000002E-2</v>
      </c>
      <c r="F20" s="77">
        <v>-0.39500000000000002</v>
      </c>
      <c r="G20" s="75">
        <v>19382</v>
      </c>
      <c r="H20" s="75">
        <v>1301</v>
      </c>
      <c r="I20" s="77">
        <v>6.7000000000000004E-2</v>
      </c>
      <c r="J20" s="75">
        <v>18263</v>
      </c>
      <c r="K20" s="75">
        <v>1119</v>
      </c>
      <c r="L20" s="75">
        <v>18878</v>
      </c>
      <c r="M20" s="76">
        <v>504</v>
      </c>
      <c r="N20" s="77">
        <v>0.38700000000000001</v>
      </c>
    </row>
    <row r="21" spans="1:14" x14ac:dyDescent="0.2">
      <c r="A21" s="74" t="s">
        <v>176</v>
      </c>
      <c r="B21" s="75">
        <v>2470</v>
      </c>
      <c r="C21" s="76">
        <v>261</v>
      </c>
      <c r="D21" s="77">
        <v>0.106</v>
      </c>
      <c r="E21" s="77">
        <v>6.8000000000000005E-2</v>
      </c>
      <c r="F21" s="77">
        <v>-0.16700000000000001</v>
      </c>
      <c r="G21" s="75">
        <v>2637</v>
      </c>
      <c r="H21" s="76">
        <v>218</v>
      </c>
      <c r="I21" s="77">
        <v>8.3000000000000004E-2</v>
      </c>
      <c r="J21" s="75">
        <v>2587</v>
      </c>
      <c r="K21" s="76">
        <v>50</v>
      </c>
      <c r="L21" s="75">
        <v>2674</v>
      </c>
      <c r="M21" s="76">
        <v>-37</v>
      </c>
      <c r="N21" s="76" t="s">
        <v>135</v>
      </c>
    </row>
    <row r="22" spans="1:14" x14ac:dyDescent="0.2">
      <c r="A22" s="74" t="s">
        <v>177</v>
      </c>
      <c r="B22" s="76">
        <v>160</v>
      </c>
      <c r="C22" s="76">
        <v>90</v>
      </c>
      <c r="D22" s="77">
        <v>0.56200000000000006</v>
      </c>
      <c r="E22" s="77">
        <v>0.26900000000000002</v>
      </c>
      <c r="F22" s="77">
        <v>0.39700000000000002</v>
      </c>
      <c r="G22" s="76">
        <v>203</v>
      </c>
      <c r="H22" s="76">
        <v>125</v>
      </c>
      <c r="I22" s="77">
        <v>0.61899999999999999</v>
      </c>
      <c r="J22" s="76">
        <v>191</v>
      </c>
      <c r="K22" s="76">
        <v>12</v>
      </c>
      <c r="L22" s="76">
        <v>197</v>
      </c>
      <c r="M22" s="76">
        <v>6</v>
      </c>
      <c r="N22" s="77">
        <v>4.4999999999999998E-2</v>
      </c>
    </row>
    <row r="23" spans="1:14" x14ac:dyDescent="0.2">
      <c r="A23" s="78" t="s">
        <v>213</v>
      </c>
      <c r="B23" s="81">
        <v>515</v>
      </c>
      <c r="C23" s="81">
        <v>241</v>
      </c>
      <c r="D23" s="80">
        <v>0.46700000000000003</v>
      </c>
      <c r="E23" s="80">
        <v>-1.2E-2</v>
      </c>
      <c r="F23" s="80">
        <v>-0.123</v>
      </c>
      <c r="G23" s="81">
        <v>509</v>
      </c>
      <c r="H23" s="81">
        <v>211</v>
      </c>
      <c r="I23" s="80">
        <v>0.41499999999999998</v>
      </c>
      <c r="J23" s="81">
        <v>530</v>
      </c>
      <c r="K23" s="81">
        <v>-21</v>
      </c>
      <c r="L23" s="81">
        <v>548</v>
      </c>
      <c r="M23" s="81">
        <v>-39</v>
      </c>
      <c r="N23" s="81" t="s">
        <v>135</v>
      </c>
    </row>
    <row r="24" spans="1:14" x14ac:dyDescent="0.2">
      <c r="A24" s="78" t="s">
        <v>214</v>
      </c>
      <c r="B24" s="79">
        <v>6055</v>
      </c>
      <c r="C24" s="79">
        <v>1068</v>
      </c>
      <c r="D24" s="80">
        <v>0.17599999999999999</v>
      </c>
      <c r="E24" s="80">
        <v>8.4000000000000005E-2</v>
      </c>
      <c r="F24" s="80">
        <v>-0.22</v>
      </c>
      <c r="G24" s="79">
        <v>6566</v>
      </c>
      <c r="H24" s="81">
        <v>833</v>
      </c>
      <c r="I24" s="80">
        <v>0.127</v>
      </c>
      <c r="J24" s="79">
        <v>6269</v>
      </c>
      <c r="K24" s="81">
        <v>297</v>
      </c>
      <c r="L24" s="79">
        <v>6481</v>
      </c>
      <c r="M24" s="81">
        <v>86</v>
      </c>
      <c r="N24" s="80">
        <v>0.10299999999999999</v>
      </c>
    </row>
    <row r="25" spans="1:14" x14ac:dyDescent="0.2">
      <c r="A25" s="74" t="s">
        <v>179</v>
      </c>
      <c r="B25" s="75">
        <v>5979</v>
      </c>
      <c r="C25" s="75">
        <v>1037</v>
      </c>
      <c r="D25" s="77">
        <v>0.17299999999999999</v>
      </c>
      <c r="E25" s="77">
        <v>8.3000000000000004E-2</v>
      </c>
      <c r="F25" s="77">
        <v>-0.23300000000000001</v>
      </c>
      <c r="G25" s="75">
        <v>6476</v>
      </c>
      <c r="H25" s="76">
        <v>795</v>
      </c>
      <c r="I25" s="77">
        <v>0.123</v>
      </c>
      <c r="J25" s="75">
        <v>6188</v>
      </c>
      <c r="K25" s="76">
        <v>288</v>
      </c>
      <c r="L25" s="75">
        <v>6397</v>
      </c>
      <c r="M25" s="76">
        <v>80</v>
      </c>
      <c r="N25" s="77">
        <v>0.1</v>
      </c>
    </row>
    <row r="26" spans="1:14" x14ac:dyDescent="0.2">
      <c r="A26" s="74" t="s">
        <v>180</v>
      </c>
      <c r="B26" s="76">
        <v>76</v>
      </c>
      <c r="C26" s="76">
        <v>31</v>
      </c>
      <c r="D26" s="77">
        <v>0.41299999999999998</v>
      </c>
      <c r="E26" s="77">
        <v>0.2</v>
      </c>
      <c r="F26" s="77">
        <v>0.252</v>
      </c>
      <c r="G26" s="76">
        <v>91</v>
      </c>
      <c r="H26" s="76">
        <v>39</v>
      </c>
      <c r="I26" s="77">
        <v>0.432</v>
      </c>
      <c r="J26" s="76">
        <v>81</v>
      </c>
      <c r="K26" s="76">
        <v>10</v>
      </c>
      <c r="L26" s="76">
        <v>84</v>
      </c>
      <c r="M26" s="76">
        <v>7</v>
      </c>
      <c r="N26" s="77">
        <v>0.17899999999999999</v>
      </c>
    </row>
    <row r="27" spans="1:14" ht="12.75" thickBot="1" x14ac:dyDescent="0.25">
      <c r="A27" s="82" t="s">
        <v>196</v>
      </c>
      <c r="B27" s="83">
        <v>58510</v>
      </c>
      <c r="C27" s="83">
        <v>7962</v>
      </c>
      <c r="D27" s="84">
        <v>0.13600000000000001</v>
      </c>
      <c r="E27" s="84">
        <v>6.3E-2</v>
      </c>
      <c r="F27" s="84">
        <v>-0.188</v>
      </c>
      <c r="G27" s="83">
        <v>62199</v>
      </c>
      <c r="H27" s="83">
        <v>6470</v>
      </c>
      <c r="I27" s="84">
        <v>0.104</v>
      </c>
      <c r="J27" s="83">
        <v>60477</v>
      </c>
      <c r="K27" s="83">
        <v>1722</v>
      </c>
      <c r="L27" s="83">
        <v>62513</v>
      </c>
      <c r="M27" s="85">
        <v>-314</v>
      </c>
      <c r="N27" s="85" t="s">
        <v>135</v>
      </c>
    </row>
    <row r="28" spans="1:14" ht="13.5" customHeight="1" x14ac:dyDescent="0.2">
      <c r="A28" s="438" t="s">
        <v>219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</row>
    <row r="29" spans="1:14" ht="39" customHeight="1" x14ac:dyDescent="0.2">
      <c r="A29" s="439" t="s">
        <v>220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</row>
  </sheetData>
  <mergeCells count="21">
    <mergeCell ref="A29:N29"/>
    <mergeCell ref="N5:N8"/>
    <mergeCell ref="B7:B8"/>
    <mergeCell ref="C7:C8"/>
    <mergeCell ref="E7:E8"/>
    <mergeCell ref="F7:F8"/>
    <mergeCell ref="G7:G8"/>
    <mergeCell ref="H7:H8"/>
    <mergeCell ref="K5:K8"/>
    <mergeCell ref="M5:M8"/>
    <mergeCell ref="E5:F6"/>
    <mergeCell ref="A4:A9"/>
    <mergeCell ref="B4:D4"/>
    <mergeCell ref="E4:K4"/>
    <mergeCell ref="L4:N4"/>
    <mergeCell ref="B5:D6"/>
    <mergeCell ref="G5:I6"/>
    <mergeCell ref="J5:J8"/>
    <mergeCell ref="L5:L8"/>
    <mergeCell ref="A28:N28"/>
    <mergeCell ref="A3:N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4"/>
  </sheetPr>
  <dimension ref="A1:M31"/>
  <sheetViews>
    <sheetView zoomScale="115" zoomScaleNormal="115" workbookViewId="0"/>
  </sheetViews>
  <sheetFormatPr defaultRowHeight="12" x14ac:dyDescent="0.2"/>
  <cols>
    <col min="1" max="1" width="46.85546875" style="31" customWidth="1"/>
    <col min="2" max="14" width="10" style="31" customWidth="1"/>
    <col min="15" max="16384" width="9.140625" style="31"/>
  </cols>
  <sheetData>
    <row r="1" spans="1:13" s="1" customFormat="1" ht="15" x14ac:dyDescent="0.25">
      <c r="A1" s="3" t="s">
        <v>0</v>
      </c>
      <c r="B1" s="45"/>
    </row>
    <row r="3" spans="1:13" x14ac:dyDescent="0.2">
      <c r="A3" s="408" t="s">
        <v>311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x14ac:dyDescent="0.2">
      <c r="A4" s="452" t="s">
        <v>221</v>
      </c>
      <c r="B4" s="454">
        <v>2018</v>
      </c>
      <c r="C4" s="454"/>
      <c r="D4" s="454">
        <v>2019</v>
      </c>
      <c r="E4" s="454"/>
      <c r="F4" s="454"/>
      <c r="G4" s="454"/>
      <c r="H4" s="454"/>
      <c r="I4" s="454"/>
      <c r="J4" s="454"/>
      <c r="K4" s="454"/>
      <c r="L4" s="454" t="s">
        <v>294</v>
      </c>
      <c r="M4" s="455"/>
    </row>
    <row r="5" spans="1:13" x14ac:dyDescent="0.2">
      <c r="A5" s="453"/>
      <c r="B5" s="456" t="s">
        <v>30</v>
      </c>
      <c r="C5" s="456" t="s">
        <v>131</v>
      </c>
      <c r="D5" s="456" t="s">
        <v>246</v>
      </c>
      <c r="E5" s="456"/>
      <c r="F5" s="449" t="s">
        <v>259</v>
      </c>
      <c r="G5" s="450"/>
      <c r="H5" s="449" t="s">
        <v>260</v>
      </c>
      <c r="I5" s="450"/>
      <c r="J5" s="449" t="s">
        <v>261</v>
      </c>
      <c r="K5" s="450"/>
      <c r="L5" s="456"/>
      <c r="M5" s="457"/>
    </row>
    <row r="6" spans="1:13" x14ac:dyDescent="0.2">
      <c r="A6" s="453"/>
      <c r="B6" s="456"/>
      <c r="C6" s="456"/>
      <c r="D6" s="456"/>
      <c r="E6" s="456"/>
      <c r="F6" s="451"/>
      <c r="G6" s="452"/>
      <c r="H6" s="451"/>
      <c r="I6" s="452"/>
      <c r="J6" s="451"/>
      <c r="K6" s="452"/>
      <c r="L6" s="456"/>
      <c r="M6" s="457"/>
    </row>
    <row r="7" spans="1:13" x14ac:dyDescent="0.2">
      <c r="A7" s="453"/>
      <c r="B7" s="456"/>
      <c r="C7" s="456"/>
      <c r="D7" s="344" t="s">
        <v>30</v>
      </c>
      <c r="E7" s="344" t="s">
        <v>131</v>
      </c>
      <c r="F7" s="344" t="s">
        <v>30</v>
      </c>
      <c r="G7" s="344" t="s">
        <v>131</v>
      </c>
      <c r="H7" s="344" t="s">
        <v>30</v>
      </c>
      <c r="I7" s="344" t="s">
        <v>131</v>
      </c>
      <c r="J7" s="344" t="s">
        <v>30</v>
      </c>
      <c r="K7" s="344" t="s">
        <v>131</v>
      </c>
      <c r="L7" s="344" t="s">
        <v>30</v>
      </c>
      <c r="M7" s="345" t="s">
        <v>247</v>
      </c>
    </row>
    <row r="8" spans="1:13" x14ac:dyDescent="0.2">
      <c r="A8" s="346" t="s">
        <v>222</v>
      </c>
      <c r="B8" s="349">
        <v>1484.2</v>
      </c>
      <c r="C8" s="349">
        <v>21.6</v>
      </c>
      <c r="D8" s="349">
        <v>1574.9</v>
      </c>
      <c r="E8" s="349">
        <v>21.2</v>
      </c>
      <c r="F8" s="349">
        <v>1545.1</v>
      </c>
      <c r="G8" s="349">
        <v>21.1</v>
      </c>
      <c r="H8" s="349">
        <v>1545.8</v>
      </c>
      <c r="I8" s="349">
        <v>21.3</v>
      </c>
      <c r="J8" s="349">
        <v>1526.7</v>
      </c>
      <c r="K8" s="349">
        <v>21</v>
      </c>
      <c r="L8" s="349">
        <v>-19.2</v>
      </c>
      <c r="M8" s="349">
        <v>-1.2</v>
      </c>
    </row>
    <row r="9" spans="1:13" x14ac:dyDescent="0.2">
      <c r="A9" s="353" t="s">
        <v>248</v>
      </c>
      <c r="B9" s="350">
        <v>905.1</v>
      </c>
      <c r="C9" s="350">
        <v>13.2</v>
      </c>
      <c r="D9" s="350">
        <v>961.8</v>
      </c>
      <c r="E9" s="350">
        <v>12.9</v>
      </c>
      <c r="F9" s="350">
        <v>950.6</v>
      </c>
      <c r="G9" s="350">
        <v>13</v>
      </c>
      <c r="H9" s="350">
        <v>945.2</v>
      </c>
      <c r="I9" s="350">
        <v>13</v>
      </c>
      <c r="J9" s="350">
        <v>947.1</v>
      </c>
      <c r="K9" s="350">
        <v>13</v>
      </c>
      <c r="L9" s="350">
        <v>1.9</v>
      </c>
      <c r="M9" s="350">
        <v>0.2</v>
      </c>
    </row>
    <row r="10" spans="1:13" x14ac:dyDescent="0.2">
      <c r="A10" s="353" t="s">
        <v>249</v>
      </c>
      <c r="B10" s="350">
        <v>0</v>
      </c>
      <c r="C10" s="350">
        <v>0</v>
      </c>
      <c r="D10" s="350">
        <v>0</v>
      </c>
      <c r="E10" s="350">
        <v>0</v>
      </c>
      <c r="F10" s="350">
        <v>0</v>
      </c>
      <c r="G10" s="350">
        <v>0</v>
      </c>
      <c r="H10" s="350">
        <v>0</v>
      </c>
      <c r="I10" s="350">
        <v>0</v>
      </c>
      <c r="J10" s="350">
        <v>0</v>
      </c>
      <c r="K10" s="350">
        <v>0</v>
      </c>
      <c r="L10" s="350">
        <v>0</v>
      </c>
      <c r="M10" s="350">
        <v>-100</v>
      </c>
    </row>
    <row r="11" spans="1:13" x14ac:dyDescent="0.2">
      <c r="A11" s="353" t="s">
        <v>250</v>
      </c>
      <c r="B11" s="350">
        <v>391.2</v>
      </c>
      <c r="C11" s="350">
        <v>5.7</v>
      </c>
      <c r="D11" s="350">
        <v>419.8</v>
      </c>
      <c r="E11" s="350">
        <v>5.6</v>
      </c>
      <c r="F11" s="350">
        <v>413.1</v>
      </c>
      <c r="G11" s="350">
        <v>5.7</v>
      </c>
      <c r="H11" s="350">
        <v>413.5</v>
      </c>
      <c r="I11" s="350">
        <v>5.7</v>
      </c>
      <c r="J11" s="350">
        <v>418.7</v>
      </c>
      <c r="K11" s="350">
        <v>5.8</v>
      </c>
      <c r="L11" s="350">
        <v>5.2</v>
      </c>
      <c r="M11" s="350">
        <v>1.3</v>
      </c>
    </row>
    <row r="12" spans="1:13" x14ac:dyDescent="0.2">
      <c r="A12" s="353" t="s">
        <v>251</v>
      </c>
      <c r="B12" s="350">
        <v>188</v>
      </c>
      <c r="C12" s="350">
        <v>2.7</v>
      </c>
      <c r="D12" s="350">
        <v>193.2</v>
      </c>
      <c r="E12" s="350">
        <v>2.6</v>
      </c>
      <c r="F12" s="350">
        <v>181.4</v>
      </c>
      <c r="G12" s="350">
        <v>2.5</v>
      </c>
      <c r="H12" s="350">
        <v>187.1</v>
      </c>
      <c r="I12" s="350">
        <v>2.6</v>
      </c>
      <c r="J12" s="350">
        <v>160.80000000000001</v>
      </c>
      <c r="K12" s="350">
        <v>2.2000000000000002</v>
      </c>
      <c r="L12" s="350">
        <v>-26.3</v>
      </c>
      <c r="M12" s="350">
        <v>-14.1</v>
      </c>
    </row>
    <row r="13" spans="1:13" x14ac:dyDescent="0.2">
      <c r="A13" s="347" t="s">
        <v>252</v>
      </c>
      <c r="B13" s="351">
        <v>256.7</v>
      </c>
      <c r="C13" s="351">
        <v>3.7</v>
      </c>
      <c r="D13" s="351">
        <v>275.2</v>
      </c>
      <c r="E13" s="351">
        <v>3.7</v>
      </c>
      <c r="F13" s="351">
        <v>271.60000000000002</v>
      </c>
      <c r="G13" s="351">
        <v>3.7</v>
      </c>
      <c r="H13" s="351">
        <v>275.5</v>
      </c>
      <c r="I13" s="351">
        <v>3.8</v>
      </c>
      <c r="J13" s="351">
        <v>264.3</v>
      </c>
      <c r="K13" s="351">
        <v>3.6</v>
      </c>
      <c r="L13" s="351">
        <v>-11.2</v>
      </c>
      <c r="M13" s="351">
        <v>-4.0999999999999996</v>
      </c>
    </row>
    <row r="14" spans="1:13" x14ac:dyDescent="0.2">
      <c r="A14" s="347" t="s">
        <v>224</v>
      </c>
      <c r="B14" s="351">
        <v>1227.5</v>
      </c>
      <c r="C14" s="351">
        <v>17.899999999999999</v>
      </c>
      <c r="D14" s="351">
        <v>1299.7</v>
      </c>
      <c r="E14" s="351">
        <v>17.5</v>
      </c>
      <c r="F14" s="351">
        <v>1273.5</v>
      </c>
      <c r="G14" s="351">
        <v>17.399999999999999</v>
      </c>
      <c r="H14" s="351">
        <v>1270.3</v>
      </c>
      <c r="I14" s="351">
        <v>17.5</v>
      </c>
      <c r="J14" s="351">
        <v>1262.4000000000001</v>
      </c>
      <c r="K14" s="351">
        <v>17.3</v>
      </c>
      <c r="L14" s="351">
        <v>-7.9</v>
      </c>
      <c r="M14" s="351">
        <v>-0.6</v>
      </c>
    </row>
    <row r="15" spans="1:13" x14ac:dyDescent="0.2">
      <c r="A15" s="347" t="s">
        <v>225</v>
      </c>
      <c r="B15" s="351">
        <v>1351.8</v>
      </c>
      <c r="C15" s="351">
        <v>19.7</v>
      </c>
      <c r="D15" s="351">
        <v>1438.7</v>
      </c>
      <c r="E15" s="351">
        <v>19.3</v>
      </c>
      <c r="F15" s="351">
        <v>1412.5</v>
      </c>
      <c r="G15" s="351">
        <v>19.3</v>
      </c>
      <c r="H15" s="351">
        <v>1409.1</v>
      </c>
      <c r="I15" s="351">
        <v>19.399999999999999</v>
      </c>
      <c r="J15" s="351">
        <v>1401.4</v>
      </c>
      <c r="K15" s="351">
        <v>19.2</v>
      </c>
      <c r="L15" s="351">
        <v>-7.7</v>
      </c>
      <c r="M15" s="351">
        <v>-0.5</v>
      </c>
    </row>
    <row r="16" spans="1:13" x14ac:dyDescent="0.2">
      <c r="A16" s="353" t="s">
        <v>147</v>
      </c>
      <c r="B16" s="350">
        <v>1085.7</v>
      </c>
      <c r="C16" s="350">
        <v>15.8</v>
      </c>
      <c r="D16" s="350">
        <v>1169.8</v>
      </c>
      <c r="E16" s="350">
        <v>15.7</v>
      </c>
      <c r="F16" s="350">
        <v>1170</v>
      </c>
      <c r="G16" s="350">
        <v>16</v>
      </c>
      <c r="H16" s="350">
        <v>1168.2</v>
      </c>
      <c r="I16" s="350">
        <v>16.100000000000001</v>
      </c>
      <c r="J16" s="350">
        <v>1155.3</v>
      </c>
      <c r="K16" s="350">
        <v>15.9</v>
      </c>
      <c r="L16" s="350">
        <v>-13</v>
      </c>
      <c r="M16" s="350">
        <v>-1.1000000000000001</v>
      </c>
    </row>
    <row r="17" spans="1:13" x14ac:dyDescent="0.2">
      <c r="A17" s="354" t="s">
        <v>226</v>
      </c>
      <c r="B17" s="350">
        <v>586.4</v>
      </c>
      <c r="C17" s="350">
        <v>8.5</v>
      </c>
      <c r="D17" s="350">
        <v>637.9</v>
      </c>
      <c r="E17" s="350">
        <v>8.6</v>
      </c>
      <c r="F17" s="350">
        <v>631.20000000000005</v>
      </c>
      <c r="G17" s="350">
        <v>8.6</v>
      </c>
      <c r="H17" s="350">
        <v>630.20000000000005</v>
      </c>
      <c r="I17" s="350">
        <v>8.6999999999999993</v>
      </c>
      <c r="J17" s="350">
        <v>626.1</v>
      </c>
      <c r="K17" s="350">
        <v>8.6</v>
      </c>
      <c r="L17" s="350">
        <v>-4.0999999999999996</v>
      </c>
      <c r="M17" s="350">
        <v>-0.6</v>
      </c>
    </row>
    <row r="18" spans="1:13" x14ac:dyDescent="0.2">
      <c r="A18" s="354" t="s">
        <v>227</v>
      </c>
      <c r="B18" s="350">
        <v>298</v>
      </c>
      <c r="C18" s="350">
        <v>4.3</v>
      </c>
      <c r="D18" s="350">
        <v>324.89999999999998</v>
      </c>
      <c r="E18" s="350">
        <v>4.4000000000000004</v>
      </c>
      <c r="F18" s="350">
        <v>326.2</v>
      </c>
      <c r="G18" s="350">
        <v>4.5</v>
      </c>
      <c r="H18" s="350">
        <v>325</v>
      </c>
      <c r="I18" s="350">
        <v>4.5</v>
      </c>
      <c r="J18" s="350">
        <v>318.60000000000002</v>
      </c>
      <c r="K18" s="350">
        <v>4.4000000000000004</v>
      </c>
      <c r="L18" s="350">
        <v>-6.4</v>
      </c>
      <c r="M18" s="350">
        <v>-2</v>
      </c>
    </row>
    <row r="19" spans="1:13" x14ac:dyDescent="0.2">
      <c r="A19" s="354" t="s">
        <v>228</v>
      </c>
      <c r="B19" s="350">
        <v>53.6</v>
      </c>
      <c r="C19" s="350">
        <v>0.8</v>
      </c>
      <c r="D19" s="350">
        <v>59.8</v>
      </c>
      <c r="E19" s="350">
        <v>0.8</v>
      </c>
      <c r="F19" s="350">
        <v>56.7</v>
      </c>
      <c r="G19" s="350">
        <v>0.8</v>
      </c>
      <c r="H19" s="350">
        <v>56.8</v>
      </c>
      <c r="I19" s="350">
        <v>0.8</v>
      </c>
      <c r="J19" s="350">
        <v>56</v>
      </c>
      <c r="K19" s="350">
        <v>0.8</v>
      </c>
      <c r="L19" s="350">
        <v>-0.9</v>
      </c>
      <c r="M19" s="350">
        <v>-1.5</v>
      </c>
    </row>
    <row r="20" spans="1:13" x14ac:dyDescent="0.2">
      <c r="A20" s="354" t="s">
        <v>253</v>
      </c>
      <c r="B20" s="350">
        <v>56.2</v>
      </c>
      <c r="C20" s="350">
        <v>0.8</v>
      </c>
      <c r="D20" s="350">
        <v>60.2</v>
      </c>
      <c r="E20" s="350">
        <v>0.8</v>
      </c>
      <c r="F20" s="350">
        <v>59.7</v>
      </c>
      <c r="G20" s="350">
        <v>0.8</v>
      </c>
      <c r="H20" s="350">
        <v>59.7</v>
      </c>
      <c r="I20" s="350">
        <v>0.8</v>
      </c>
      <c r="J20" s="350">
        <v>59.9</v>
      </c>
      <c r="K20" s="350">
        <v>0.8</v>
      </c>
      <c r="L20" s="350">
        <v>0.2</v>
      </c>
      <c r="M20" s="350">
        <v>0.3</v>
      </c>
    </row>
    <row r="21" spans="1:13" x14ac:dyDescent="0.2">
      <c r="A21" s="354" t="s">
        <v>232</v>
      </c>
      <c r="B21" s="350">
        <v>13.5</v>
      </c>
      <c r="C21" s="350">
        <v>0.2</v>
      </c>
      <c r="D21" s="350">
        <v>10</v>
      </c>
      <c r="E21" s="350">
        <v>0.1</v>
      </c>
      <c r="F21" s="350">
        <v>10.199999999999999</v>
      </c>
      <c r="G21" s="350">
        <v>0.1</v>
      </c>
      <c r="H21" s="350">
        <v>10.5</v>
      </c>
      <c r="I21" s="350">
        <v>0.1</v>
      </c>
      <c r="J21" s="350">
        <v>10.199999999999999</v>
      </c>
      <c r="K21" s="350">
        <v>0.1</v>
      </c>
      <c r="L21" s="350">
        <v>-0.3</v>
      </c>
      <c r="M21" s="350">
        <v>-3.1</v>
      </c>
    </row>
    <row r="22" spans="1:13" x14ac:dyDescent="0.2">
      <c r="A22" s="354" t="s">
        <v>254</v>
      </c>
      <c r="B22" s="350">
        <v>13.8</v>
      </c>
      <c r="C22" s="350">
        <v>0.2</v>
      </c>
      <c r="D22" s="350">
        <v>15.2</v>
      </c>
      <c r="E22" s="350">
        <v>0.2</v>
      </c>
      <c r="F22" s="350">
        <v>15</v>
      </c>
      <c r="G22" s="350">
        <v>0.2</v>
      </c>
      <c r="H22" s="350">
        <v>14.9</v>
      </c>
      <c r="I22" s="350">
        <v>0.2</v>
      </c>
      <c r="J22" s="350">
        <v>14.7</v>
      </c>
      <c r="K22" s="350">
        <v>0.2</v>
      </c>
      <c r="L22" s="350">
        <v>-0.2</v>
      </c>
      <c r="M22" s="350">
        <v>-1.3</v>
      </c>
    </row>
    <row r="23" spans="1:13" x14ac:dyDescent="0.2">
      <c r="A23" s="354" t="s">
        <v>234</v>
      </c>
      <c r="B23" s="350">
        <v>13.4</v>
      </c>
      <c r="C23" s="350">
        <v>0.2</v>
      </c>
      <c r="D23" s="350">
        <v>13.3</v>
      </c>
      <c r="E23" s="350">
        <v>0.2</v>
      </c>
      <c r="F23" s="350">
        <v>13.2</v>
      </c>
      <c r="G23" s="350">
        <v>0.2</v>
      </c>
      <c r="H23" s="350">
        <v>13.3</v>
      </c>
      <c r="I23" s="350">
        <v>0.2</v>
      </c>
      <c r="J23" s="350">
        <v>13.4</v>
      </c>
      <c r="K23" s="350">
        <v>0.2</v>
      </c>
      <c r="L23" s="350">
        <v>0.1</v>
      </c>
      <c r="M23" s="350">
        <v>0.4</v>
      </c>
    </row>
    <row r="24" spans="1:13" x14ac:dyDescent="0.2">
      <c r="A24" s="354" t="s">
        <v>255</v>
      </c>
      <c r="B24" s="350">
        <v>13.9</v>
      </c>
      <c r="C24" s="350">
        <v>0.2</v>
      </c>
      <c r="D24" s="350">
        <v>17.5</v>
      </c>
      <c r="E24" s="350">
        <v>0.2</v>
      </c>
      <c r="F24" s="350">
        <v>17.5</v>
      </c>
      <c r="G24" s="350">
        <v>0.2</v>
      </c>
      <c r="H24" s="350">
        <v>17.5</v>
      </c>
      <c r="I24" s="350">
        <v>0.2</v>
      </c>
      <c r="J24" s="350">
        <v>14.8</v>
      </c>
      <c r="K24" s="350">
        <v>0.2</v>
      </c>
      <c r="L24" s="350">
        <v>-2.7</v>
      </c>
      <c r="M24" s="350">
        <v>-15.5</v>
      </c>
    </row>
    <row r="25" spans="1:13" x14ac:dyDescent="0.2">
      <c r="A25" s="354" t="s">
        <v>236</v>
      </c>
      <c r="B25" s="350">
        <v>15.3</v>
      </c>
      <c r="C25" s="350">
        <v>0.2</v>
      </c>
      <c r="D25" s="350">
        <v>17.5</v>
      </c>
      <c r="E25" s="350">
        <v>0.2</v>
      </c>
      <c r="F25" s="350">
        <v>20.399999999999999</v>
      </c>
      <c r="G25" s="350">
        <v>0.3</v>
      </c>
      <c r="H25" s="350">
        <v>19.8</v>
      </c>
      <c r="I25" s="350">
        <v>0.3</v>
      </c>
      <c r="J25" s="350">
        <v>20.399999999999999</v>
      </c>
      <c r="K25" s="350">
        <v>0.3</v>
      </c>
      <c r="L25" s="350">
        <v>0.6</v>
      </c>
      <c r="M25" s="350">
        <v>2.8</v>
      </c>
    </row>
    <row r="26" spans="1:13" x14ac:dyDescent="0.2">
      <c r="A26" s="354" t="s">
        <v>162</v>
      </c>
      <c r="B26" s="350">
        <v>21.7</v>
      </c>
      <c r="C26" s="350">
        <v>0.3</v>
      </c>
      <c r="D26" s="350">
        <v>13.5</v>
      </c>
      <c r="E26" s="350">
        <v>0.2</v>
      </c>
      <c r="F26" s="350">
        <v>20.100000000000001</v>
      </c>
      <c r="G26" s="350">
        <v>0.3</v>
      </c>
      <c r="H26" s="350">
        <v>20.399999999999999</v>
      </c>
      <c r="I26" s="350">
        <v>0.3</v>
      </c>
      <c r="J26" s="350">
        <v>21.2</v>
      </c>
      <c r="K26" s="350">
        <v>0.3</v>
      </c>
      <c r="L26" s="350">
        <v>0.8</v>
      </c>
      <c r="M26" s="350">
        <v>3.9</v>
      </c>
    </row>
    <row r="27" spans="1:13" x14ac:dyDescent="0.2">
      <c r="A27" s="353" t="s">
        <v>256</v>
      </c>
      <c r="B27" s="350">
        <v>266</v>
      </c>
      <c r="C27" s="350">
        <v>3.9</v>
      </c>
      <c r="D27" s="350">
        <v>268.89999999999998</v>
      </c>
      <c r="E27" s="350">
        <v>3.6</v>
      </c>
      <c r="F27" s="350">
        <v>242.5</v>
      </c>
      <c r="G27" s="350">
        <v>3.3</v>
      </c>
      <c r="H27" s="350">
        <v>240.9</v>
      </c>
      <c r="I27" s="350">
        <v>3.3</v>
      </c>
      <c r="J27" s="350">
        <v>246.1</v>
      </c>
      <c r="K27" s="350">
        <v>3.4</v>
      </c>
      <c r="L27" s="350">
        <v>5.2</v>
      </c>
      <c r="M27" s="350">
        <v>2.2000000000000002</v>
      </c>
    </row>
    <row r="28" spans="1:13" x14ac:dyDescent="0.2">
      <c r="A28" s="354" t="s">
        <v>257</v>
      </c>
      <c r="B28" s="350">
        <v>137.19999999999999</v>
      </c>
      <c r="C28" s="350">
        <v>2</v>
      </c>
      <c r="D28" s="350">
        <v>139.5</v>
      </c>
      <c r="E28" s="350">
        <v>1.9</v>
      </c>
      <c r="F28" s="350">
        <v>143.1</v>
      </c>
      <c r="G28" s="350">
        <v>2</v>
      </c>
      <c r="H28" s="350">
        <v>143.69999999999999</v>
      </c>
      <c r="I28" s="350">
        <v>2</v>
      </c>
      <c r="J28" s="350">
        <v>142.30000000000001</v>
      </c>
      <c r="K28" s="350">
        <v>2</v>
      </c>
      <c r="L28" s="350">
        <v>-1.3</v>
      </c>
      <c r="M28" s="350">
        <v>-0.9</v>
      </c>
    </row>
    <row r="29" spans="1:13" x14ac:dyDescent="0.2">
      <c r="A29" s="354" t="s">
        <v>148</v>
      </c>
      <c r="B29" s="350">
        <v>128.80000000000001</v>
      </c>
      <c r="C29" s="350">
        <v>1.9</v>
      </c>
      <c r="D29" s="350">
        <v>129.4</v>
      </c>
      <c r="E29" s="350">
        <v>1.7</v>
      </c>
      <c r="F29" s="350">
        <v>99.4</v>
      </c>
      <c r="G29" s="350">
        <v>1.4</v>
      </c>
      <c r="H29" s="350">
        <v>97.2</v>
      </c>
      <c r="I29" s="350">
        <v>1.3</v>
      </c>
      <c r="J29" s="350">
        <v>103.8</v>
      </c>
      <c r="K29" s="350">
        <v>1.4</v>
      </c>
      <c r="L29" s="350">
        <v>6.6</v>
      </c>
      <c r="M29" s="350">
        <v>6.8</v>
      </c>
    </row>
    <row r="30" spans="1:13" x14ac:dyDescent="0.2">
      <c r="A30" s="347" t="s">
        <v>258</v>
      </c>
      <c r="B30" s="351">
        <v>4</v>
      </c>
      <c r="C30" s="351">
        <v>0.1</v>
      </c>
      <c r="D30" s="351">
        <v>0</v>
      </c>
      <c r="E30" s="351">
        <v>0</v>
      </c>
      <c r="F30" s="351">
        <v>0</v>
      </c>
      <c r="G30" s="351">
        <v>0</v>
      </c>
      <c r="H30" s="351">
        <v>0</v>
      </c>
      <c r="I30" s="351">
        <v>0</v>
      </c>
      <c r="J30" s="351">
        <v>0</v>
      </c>
      <c r="K30" s="351">
        <v>0</v>
      </c>
      <c r="L30" s="351">
        <v>0</v>
      </c>
      <c r="M30" s="351">
        <v>0</v>
      </c>
    </row>
    <row r="31" spans="1:13" ht="12.75" thickBot="1" x14ac:dyDescent="0.25">
      <c r="A31" s="348" t="s">
        <v>244</v>
      </c>
      <c r="B31" s="352">
        <v>-120.2</v>
      </c>
      <c r="C31" s="352">
        <v>-1.7</v>
      </c>
      <c r="D31" s="352">
        <v>-139</v>
      </c>
      <c r="E31" s="352">
        <v>-1.9</v>
      </c>
      <c r="F31" s="352">
        <v>-139</v>
      </c>
      <c r="G31" s="352">
        <v>-1.9</v>
      </c>
      <c r="H31" s="352">
        <v>-138.80000000000001</v>
      </c>
      <c r="I31" s="352">
        <v>-1.9</v>
      </c>
      <c r="J31" s="352">
        <v>-139</v>
      </c>
      <c r="K31" s="352">
        <v>-1.9</v>
      </c>
      <c r="L31" s="352">
        <v>-0.2</v>
      </c>
      <c r="M31" s="352">
        <v>0.2</v>
      </c>
    </row>
  </sheetData>
  <mergeCells count="11">
    <mergeCell ref="A3:M3"/>
    <mergeCell ref="F5:G6"/>
    <mergeCell ref="J5:K6"/>
    <mergeCell ref="H5:I6"/>
    <mergeCell ref="A4:A7"/>
    <mergeCell ref="B4:C4"/>
    <mergeCell ref="D4:K4"/>
    <mergeCell ref="L4:M6"/>
    <mergeCell ref="B5:B7"/>
    <mergeCell ref="C5:C7"/>
    <mergeCell ref="D5:E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">
    <tabColor theme="5"/>
  </sheetPr>
  <dimension ref="A1:C70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20.85546875" style="51" customWidth="1"/>
    <col min="2" max="2" width="14.140625" style="47" customWidth="1"/>
    <col min="3" max="3" width="12.140625" style="47" customWidth="1"/>
    <col min="4" max="4" width="9.140625" style="41" customWidth="1"/>
    <col min="5" max="5" width="9" style="41" customWidth="1"/>
    <col min="6" max="6" width="8" style="41" customWidth="1"/>
    <col min="7" max="7" width="8.5703125" style="41" customWidth="1"/>
    <col min="8" max="8" width="9.140625" style="41" customWidth="1"/>
    <col min="9" max="9" width="9" style="41" customWidth="1"/>
    <col min="10" max="10" width="8" style="41" customWidth="1"/>
    <col min="11" max="11" width="8.5703125" style="41" customWidth="1"/>
    <col min="12" max="12" width="9.140625" style="41" customWidth="1"/>
    <col min="13" max="13" width="9" style="41" customWidth="1"/>
    <col min="14" max="14" width="8" style="41" customWidth="1"/>
    <col min="15" max="15" width="8.5703125" style="41" customWidth="1"/>
    <col min="16" max="16" width="9.140625" style="41" customWidth="1"/>
    <col min="17" max="17" width="9" style="41" customWidth="1"/>
    <col min="18" max="18" width="8" style="41" customWidth="1"/>
    <col min="19" max="19" width="8.5703125" style="41" customWidth="1"/>
    <col min="20" max="20" width="9.140625" style="41" customWidth="1"/>
    <col min="21" max="21" width="9" style="41" customWidth="1"/>
    <col min="22" max="22" width="8" style="41" customWidth="1"/>
    <col min="23" max="16384" width="9.140625" style="41"/>
  </cols>
  <sheetData>
    <row r="1" spans="1:3" s="33" customFormat="1" ht="14.25" x14ac:dyDescent="0.2">
      <c r="A1" s="16" t="s">
        <v>0</v>
      </c>
      <c r="B1" s="38"/>
      <c r="C1" s="35"/>
    </row>
    <row r="2" spans="1:3" x14ac:dyDescent="0.25">
      <c r="B2" s="49"/>
    </row>
    <row r="4" spans="1:3" ht="46.5" customHeight="1" x14ac:dyDescent="0.25">
      <c r="A4" s="109" t="s">
        <v>268</v>
      </c>
      <c r="B4" s="67" t="s">
        <v>35</v>
      </c>
      <c r="C4" s="36" t="s">
        <v>36</v>
      </c>
    </row>
    <row r="5" spans="1:3" x14ac:dyDescent="0.25">
      <c r="A5" s="111">
        <v>41640</v>
      </c>
      <c r="B5" s="117">
        <v>6218</v>
      </c>
      <c r="C5" s="118">
        <v>-0.10570976556881917</v>
      </c>
    </row>
    <row r="6" spans="1:3" x14ac:dyDescent="0.25">
      <c r="A6" s="113">
        <v>41671</v>
      </c>
      <c r="B6" s="119">
        <v>6579</v>
      </c>
      <c r="C6" s="120">
        <v>-0.11620096722192375</v>
      </c>
    </row>
    <row r="7" spans="1:3" x14ac:dyDescent="0.25">
      <c r="A7" s="111">
        <v>41699</v>
      </c>
      <c r="B7" s="117">
        <v>7001</v>
      </c>
      <c r="C7" s="118">
        <v>-9.1251298026998939E-2</v>
      </c>
    </row>
    <row r="8" spans="1:3" x14ac:dyDescent="0.25">
      <c r="A8" s="113">
        <v>41730</v>
      </c>
      <c r="B8" s="119">
        <v>6995</v>
      </c>
      <c r="C8" s="120">
        <v>-7.9120589784096862E-2</v>
      </c>
    </row>
    <row r="9" spans="1:3" x14ac:dyDescent="0.25">
      <c r="A9" s="111">
        <v>41760</v>
      </c>
      <c r="B9" s="117">
        <v>6842</v>
      </c>
      <c r="C9" s="118">
        <v>-6.9748470428280029E-2</v>
      </c>
    </row>
    <row r="10" spans="1:3" x14ac:dyDescent="0.25">
      <c r="A10" s="113">
        <v>41791</v>
      </c>
      <c r="B10" s="119">
        <v>6723</v>
      </c>
      <c r="C10" s="120">
        <v>-6.9480968858131487E-2</v>
      </c>
    </row>
    <row r="11" spans="1:3" x14ac:dyDescent="0.25">
      <c r="A11" s="111">
        <v>41821</v>
      </c>
      <c r="B11" s="117">
        <v>6768</v>
      </c>
      <c r="C11" s="118">
        <v>-4.5819822360073315E-2</v>
      </c>
    </row>
    <row r="12" spans="1:3" x14ac:dyDescent="0.25">
      <c r="A12" s="113">
        <v>41852</v>
      </c>
      <c r="B12" s="119">
        <v>6752</v>
      </c>
      <c r="C12" s="120">
        <v>-2.3854272083273065E-2</v>
      </c>
    </row>
    <row r="13" spans="1:3" x14ac:dyDescent="0.25">
      <c r="A13" s="111">
        <v>41883</v>
      </c>
      <c r="B13" s="117">
        <v>6662</v>
      </c>
      <c r="C13" s="118">
        <v>-1.3475492373759779E-2</v>
      </c>
    </row>
    <row r="14" spans="1:3" x14ac:dyDescent="0.25">
      <c r="A14" s="113">
        <v>41913</v>
      </c>
      <c r="B14" s="119">
        <v>6522</v>
      </c>
      <c r="C14" s="120">
        <v>-9.1911764705887578E-4</v>
      </c>
    </row>
    <row r="15" spans="1:3" x14ac:dyDescent="0.25">
      <c r="A15" s="111">
        <v>41944</v>
      </c>
      <c r="B15" s="117">
        <v>6408</v>
      </c>
      <c r="C15" s="118">
        <v>1.5691868758915817E-2</v>
      </c>
    </row>
    <row r="16" spans="1:3" x14ac:dyDescent="0.25">
      <c r="A16" s="113">
        <v>41974</v>
      </c>
      <c r="B16" s="119">
        <v>6409</v>
      </c>
      <c r="C16" s="120">
        <v>6.5857309163479094E-2</v>
      </c>
    </row>
    <row r="17" spans="1:3" x14ac:dyDescent="0.25">
      <c r="A17" s="111">
        <v>42005</v>
      </c>
      <c r="B17" s="117">
        <v>6720</v>
      </c>
      <c r="C17" s="118">
        <v>8.073335477645549E-2</v>
      </c>
    </row>
    <row r="18" spans="1:3" x14ac:dyDescent="0.25">
      <c r="A18" s="113">
        <v>42036</v>
      </c>
      <c r="B18" s="119">
        <v>7353</v>
      </c>
      <c r="C18" s="120">
        <v>0.11764705882352944</v>
      </c>
    </row>
    <row r="19" spans="1:3" x14ac:dyDescent="0.25">
      <c r="A19" s="111">
        <v>42064</v>
      </c>
      <c r="B19" s="117">
        <v>7883</v>
      </c>
      <c r="C19" s="118">
        <v>0.12598200257106118</v>
      </c>
    </row>
    <row r="20" spans="1:3" x14ac:dyDescent="0.25">
      <c r="A20" s="113">
        <v>42095</v>
      </c>
      <c r="B20" s="119">
        <v>7975</v>
      </c>
      <c r="C20" s="120">
        <v>0.14010007147962833</v>
      </c>
    </row>
    <row r="21" spans="1:3" x14ac:dyDescent="0.25">
      <c r="A21" s="111">
        <v>42125</v>
      </c>
      <c r="B21" s="117">
        <v>8103</v>
      </c>
      <c r="C21" s="118">
        <v>0.18430283542823744</v>
      </c>
    </row>
    <row r="22" spans="1:3" x14ac:dyDescent="0.25">
      <c r="A22" s="113">
        <v>42156</v>
      </c>
      <c r="B22" s="119">
        <v>8300</v>
      </c>
      <c r="C22" s="120">
        <v>0.23456790123456783</v>
      </c>
    </row>
    <row r="23" spans="1:3" x14ac:dyDescent="0.25">
      <c r="A23" s="111">
        <v>42186</v>
      </c>
      <c r="B23" s="117">
        <v>8568</v>
      </c>
      <c r="C23" s="118">
        <v>0.26595744680851063</v>
      </c>
    </row>
    <row r="24" spans="1:3" x14ac:dyDescent="0.25">
      <c r="A24" s="113">
        <v>42217</v>
      </c>
      <c r="B24" s="119">
        <v>8748</v>
      </c>
      <c r="C24" s="120">
        <v>0.29561611374407581</v>
      </c>
    </row>
    <row r="25" spans="1:3" x14ac:dyDescent="0.25">
      <c r="A25" s="111">
        <v>42248</v>
      </c>
      <c r="B25" s="117">
        <v>8922</v>
      </c>
      <c r="C25" s="118">
        <v>0.33923746622635842</v>
      </c>
    </row>
    <row r="26" spans="1:3" x14ac:dyDescent="0.25">
      <c r="A26" s="113">
        <v>42278</v>
      </c>
      <c r="B26" s="119">
        <v>9014</v>
      </c>
      <c r="C26" s="120">
        <v>0.38209138301134615</v>
      </c>
    </row>
    <row r="27" spans="1:3" x14ac:dyDescent="0.25">
      <c r="A27" s="111">
        <v>42309</v>
      </c>
      <c r="B27" s="117">
        <v>9059</v>
      </c>
      <c r="C27" s="118">
        <v>0.41370162297128599</v>
      </c>
    </row>
    <row r="28" spans="1:3" x14ac:dyDescent="0.25">
      <c r="A28" s="113">
        <v>42339</v>
      </c>
      <c r="B28" s="119">
        <v>9019</v>
      </c>
      <c r="C28" s="120">
        <v>0.40723981900452499</v>
      </c>
    </row>
    <row r="29" spans="1:3" x14ac:dyDescent="0.25">
      <c r="A29" s="111">
        <v>42370</v>
      </c>
      <c r="B29" s="117">
        <v>9560</v>
      </c>
      <c r="C29" s="118">
        <v>0.42261904761904767</v>
      </c>
    </row>
    <row r="30" spans="1:3" x14ac:dyDescent="0.25">
      <c r="A30" s="113">
        <v>42401</v>
      </c>
      <c r="B30" s="119">
        <v>10308</v>
      </c>
      <c r="C30" s="120">
        <v>0.4018767849857201</v>
      </c>
    </row>
    <row r="31" spans="1:3" x14ac:dyDescent="0.25">
      <c r="A31" s="111">
        <v>42430</v>
      </c>
      <c r="B31" s="117">
        <v>11023</v>
      </c>
      <c r="C31" s="118">
        <v>0.39832551059241394</v>
      </c>
    </row>
    <row r="32" spans="1:3" x14ac:dyDescent="0.25">
      <c r="A32" s="113">
        <v>42461</v>
      </c>
      <c r="B32" s="119">
        <v>11346</v>
      </c>
      <c r="C32" s="120">
        <v>0.42269592476489026</v>
      </c>
    </row>
    <row r="33" spans="1:3" x14ac:dyDescent="0.25">
      <c r="A33" s="111">
        <v>42491</v>
      </c>
      <c r="B33" s="117">
        <v>11376</v>
      </c>
      <c r="C33" s="118">
        <v>0.40392447241762319</v>
      </c>
    </row>
    <row r="34" spans="1:3" x14ac:dyDescent="0.25">
      <c r="A34" s="113">
        <v>42522</v>
      </c>
      <c r="B34" s="119">
        <v>11523</v>
      </c>
      <c r="C34" s="120">
        <v>0.38831325301204811</v>
      </c>
    </row>
    <row r="35" spans="1:3" x14ac:dyDescent="0.25">
      <c r="A35" s="111">
        <v>42552</v>
      </c>
      <c r="B35" s="117">
        <v>11782</v>
      </c>
      <c r="C35" s="118">
        <v>0.37511671335200747</v>
      </c>
    </row>
    <row r="36" spans="1:3" x14ac:dyDescent="0.25">
      <c r="A36" s="113">
        <v>42583</v>
      </c>
      <c r="B36" s="119">
        <v>11958</v>
      </c>
      <c r="C36" s="120">
        <v>0.36694101508916321</v>
      </c>
    </row>
    <row r="37" spans="1:3" x14ac:dyDescent="0.25">
      <c r="A37" s="111">
        <v>42614</v>
      </c>
      <c r="B37" s="117">
        <v>11958</v>
      </c>
      <c r="C37" s="118">
        <v>0.34028244788164086</v>
      </c>
    </row>
    <row r="38" spans="1:3" x14ac:dyDescent="0.25">
      <c r="A38" s="113">
        <v>42644</v>
      </c>
      <c r="B38" s="119">
        <v>11979</v>
      </c>
      <c r="C38" s="120">
        <v>0.32893277124473053</v>
      </c>
    </row>
    <row r="39" spans="1:3" x14ac:dyDescent="0.25">
      <c r="A39" s="111">
        <v>42675</v>
      </c>
      <c r="B39" s="117">
        <v>12069</v>
      </c>
      <c r="C39" s="118">
        <v>0.33226625455348269</v>
      </c>
    </row>
    <row r="40" spans="1:3" x14ac:dyDescent="0.25">
      <c r="A40" s="113">
        <v>42705</v>
      </c>
      <c r="B40" s="119">
        <v>12278</v>
      </c>
      <c r="C40" s="120">
        <v>0.36134826477436532</v>
      </c>
    </row>
    <row r="41" spans="1:3" x14ac:dyDescent="0.25">
      <c r="A41" s="111">
        <v>42736</v>
      </c>
      <c r="B41" s="117">
        <v>12855</v>
      </c>
      <c r="C41" s="118">
        <v>0.3446652719665273</v>
      </c>
    </row>
    <row r="42" spans="1:3" x14ac:dyDescent="0.25">
      <c r="A42" s="113">
        <v>42767</v>
      </c>
      <c r="B42" s="119">
        <v>13479</v>
      </c>
      <c r="C42" s="120">
        <v>0.30762514551804432</v>
      </c>
    </row>
    <row r="43" spans="1:3" x14ac:dyDescent="0.25">
      <c r="A43" s="111">
        <v>42795</v>
      </c>
      <c r="B43" s="117">
        <v>14105</v>
      </c>
      <c r="C43" s="118">
        <v>0.27959720584232972</v>
      </c>
    </row>
    <row r="44" spans="1:3" x14ac:dyDescent="0.25">
      <c r="A44" s="113">
        <v>42826</v>
      </c>
      <c r="B44" s="119">
        <v>13979</v>
      </c>
      <c r="C44" s="120">
        <v>0.23206416358187898</v>
      </c>
    </row>
    <row r="45" spans="1:3" x14ac:dyDescent="0.25">
      <c r="A45" s="111">
        <v>42856</v>
      </c>
      <c r="B45" s="117">
        <v>13707</v>
      </c>
      <c r="C45" s="118">
        <v>0.20490506329113933</v>
      </c>
    </row>
    <row r="46" spans="1:3" x14ac:dyDescent="0.25">
      <c r="A46" s="113">
        <v>42887</v>
      </c>
      <c r="B46" s="119">
        <v>13426</v>
      </c>
      <c r="C46" s="120">
        <v>0.16514796493968587</v>
      </c>
    </row>
    <row r="47" spans="1:3" x14ac:dyDescent="0.25">
      <c r="A47" s="111">
        <v>42917</v>
      </c>
      <c r="B47" s="117">
        <v>13269</v>
      </c>
      <c r="C47" s="118">
        <v>0.12620947207604827</v>
      </c>
    </row>
    <row r="48" spans="1:3" x14ac:dyDescent="0.25">
      <c r="A48" s="113">
        <v>42948</v>
      </c>
      <c r="B48" s="119">
        <v>13057</v>
      </c>
      <c r="C48" s="120">
        <v>9.1905000836260298E-2</v>
      </c>
    </row>
    <row r="49" spans="1:3" x14ac:dyDescent="0.25">
      <c r="A49" s="111">
        <v>42979</v>
      </c>
      <c r="B49" s="117">
        <v>12906</v>
      </c>
      <c r="C49" s="118">
        <v>7.9277471149021617E-2</v>
      </c>
    </row>
    <row r="50" spans="1:3" x14ac:dyDescent="0.25">
      <c r="A50" s="113">
        <v>43009</v>
      </c>
      <c r="B50" s="119">
        <v>12689</v>
      </c>
      <c r="C50" s="120">
        <v>5.9270389848902205E-2</v>
      </c>
    </row>
    <row r="51" spans="1:3" x14ac:dyDescent="0.25">
      <c r="A51" s="111">
        <v>43040</v>
      </c>
      <c r="B51" s="117">
        <v>12522</v>
      </c>
      <c r="C51" s="118">
        <v>3.7534178473775714E-2</v>
      </c>
    </row>
    <row r="52" spans="1:3" x14ac:dyDescent="0.25">
      <c r="A52" s="113">
        <v>43070</v>
      </c>
      <c r="B52" s="119">
        <v>12267</v>
      </c>
      <c r="C52" s="120">
        <v>-8.9591138621925026E-4</v>
      </c>
    </row>
    <row r="53" spans="1:3" x14ac:dyDescent="0.25">
      <c r="A53" s="111">
        <v>43101</v>
      </c>
      <c r="B53" s="117">
        <v>12642</v>
      </c>
      <c r="C53" s="118">
        <v>-1.6569428238039641E-2</v>
      </c>
    </row>
    <row r="54" spans="1:3" x14ac:dyDescent="0.25">
      <c r="A54" s="113">
        <v>43132</v>
      </c>
      <c r="B54" s="119">
        <v>13070</v>
      </c>
      <c r="C54" s="120">
        <v>-3.0343497292083965E-2</v>
      </c>
    </row>
    <row r="55" spans="1:3" x14ac:dyDescent="0.25">
      <c r="A55" s="111">
        <v>43160</v>
      </c>
      <c r="B55" s="117">
        <v>13634</v>
      </c>
      <c r="C55" s="118">
        <v>-3.3392414037575313E-2</v>
      </c>
    </row>
    <row r="56" spans="1:3" x14ac:dyDescent="0.25">
      <c r="A56" s="113">
        <v>43191</v>
      </c>
      <c r="B56" s="119">
        <v>13361</v>
      </c>
      <c r="C56" s="120">
        <v>-4.4209170899205952E-2</v>
      </c>
    </row>
    <row r="57" spans="1:3" x14ac:dyDescent="0.25">
      <c r="A57" s="111">
        <v>43221</v>
      </c>
      <c r="B57" s="117">
        <v>13190</v>
      </c>
      <c r="C57" s="118">
        <v>-3.7717954329904435E-2</v>
      </c>
    </row>
    <row r="58" spans="1:3" x14ac:dyDescent="0.25">
      <c r="A58" s="113">
        <v>43252</v>
      </c>
      <c r="B58" s="119">
        <v>12923</v>
      </c>
      <c r="C58" s="120">
        <v>-3.7464620884850253E-2</v>
      </c>
    </row>
    <row r="59" spans="1:3" x14ac:dyDescent="0.25">
      <c r="A59" s="111">
        <v>43282</v>
      </c>
      <c r="B59" s="117">
        <v>12827</v>
      </c>
      <c r="C59" s="118">
        <v>-3.3310724244479561E-2</v>
      </c>
    </row>
    <row r="60" spans="1:3" x14ac:dyDescent="0.25">
      <c r="A60" s="113">
        <v>43313</v>
      </c>
      <c r="B60" s="119">
        <v>12665</v>
      </c>
      <c r="C60" s="120">
        <v>-3.0022210308646713E-2</v>
      </c>
    </row>
    <row r="61" spans="1:3" x14ac:dyDescent="0.25">
      <c r="A61" s="111">
        <v>43344</v>
      </c>
      <c r="B61" s="117">
        <v>12450</v>
      </c>
      <c r="C61" s="118">
        <v>-3.5332403533240408E-2</v>
      </c>
    </row>
    <row r="62" spans="1:3" x14ac:dyDescent="0.25">
      <c r="A62" s="113">
        <v>43374</v>
      </c>
      <c r="B62" s="119">
        <v>12309</v>
      </c>
      <c r="C62" s="120">
        <v>-2.9947198360784966E-2</v>
      </c>
    </row>
    <row r="63" spans="1:3" x14ac:dyDescent="0.25">
      <c r="A63" s="111">
        <v>43405</v>
      </c>
      <c r="B63" s="117">
        <v>12164</v>
      </c>
      <c r="C63" s="118">
        <v>-2.8589682159399499E-2</v>
      </c>
    </row>
    <row r="64" spans="1:3" x14ac:dyDescent="0.25">
      <c r="A64" s="113">
        <v>43435</v>
      </c>
      <c r="B64" s="119">
        <v>12152</v>
      </c>
      <c r="C64" s="120">
        <v>-9.3747452514877372E-3</v>
      </c>
    </row>
    <row r="65" spans="1:3" x14ac:dyDescent="0.25">
      <c r="A65" s="111">
        <v>43466</v>
      </c>
      <c r="B65" s="117">
        <v>12625</v>
      </c>
      <c r="C65" s="118">
        <v>-1.3447239360860896E-3</v>
      </c>
    </row>
    <row r="66" spans="1:3" x14ac:dyDescent="0.25">
      <c r="A66" s="113">
        <v>43497</v>
      </c>
      <c r="B66" s="119">
        <v>13053</v>
      </c>
      <c r="C66" s="120">
        <v>-1.3006885998469997E-3</v>
      </c>
    </row>
    <row r="67" spans="1:3" x14ac:dyDescent="0.25">
      <c r="A67" s="111">
        <v>43525</v>
      </c>
      <c r="B67" s="117">
        <v>13387</v>
      </c>
      <c r="C67" s="118">
        <v>-1.8116473522077126E-2</v>
      </c>
    </row>
    <row r="68" spans="1:3" x14ac:dyDescent="0.25">
      <c r="A68" s="113">
        <v>43556</v>
      </c>
      <c r="B68" s="119">
        <v>13177</v>
      </c>
      <c r="C68" s="120">
        <v>-1.3771424294588774E-2</v>
      </c>
    </row>
    <row r="69" spans="1:3" ht="15.75" thickBot="1" x14ac:dyDescent="0.3">
      <c r="A69" s="121">
        <v>43586</v>
      </c>
      <c r="B69" s="122">
        <v>12984</v>
      </c>
      <c r="C69" s="123">
        <v>-1.5617892342683848E-2</v>
      </c>
    </row>
    <row r="70" spans="1:3" x14ac:dyDescent="0.25">
      <c r="A70" s="124" t="s">
        <v>28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T29"/>
  <sheetViews>
    <sheetView zoomScale="115" zoomScaleNormal="115" workbookViewId="0"/>
  </sheetViews>
  <sheetFormatPr defaultRowHeight="12" x14ac:dyDescent="0.2"/>
  <cols>
    <col min="1" max="1" width="44" style="31" customWidth="1"/>
    <col min="2" max="14" width="10.140625" style="31" customWidth="1"/>
    <col min="15" max="16384" width="9.140625" style="31"/>
  </cols>
  <sheetData>
    <row r="1" spans="1:20" s="1" customFormat="1" ht="15" x14ac:dyDescent="0.25">
      <c r="A1" s="3" t="s">
        <v>0</v>
      </c>
      <c r="B1" s="45"/>
    </row>
    <row r="2" spans="1:20" s="1" customFormat="1" ht="15" x14ac:dyDescent="0.25"/>
    <row r="3" spans="1:20" s="1" customFormat="1" ht="15" x14ac:dyDescent="0.25">
      <c r="A3" s="458" t="s">
        <v>295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</row>
    <row r="4" spans="1:20" s="94" customFormat="1" x14ac:dyDescent="0.2">
      <c r="A4" s="91" t="s">
        <v>221</v>
      </c>
      <c r="B4" s="92">
        <v>2018</v>
      </c>
      <c r="C4" s="92">
        <v>2019</v>
      </c>
      <c r="D4" s="92">
        <v>2020</v>
      </c>
      <c r="E4" s="92">
        <v>2021</v>
      </c>
      <c r="F4" s="92">
        <v>2022</v>
      </c>
      <c r="G4" s="92">
        <v>2023</v>
      </c>
      <c r="H4" s="92">
        <v>2024</v>
      </c>
      <c r="I4" s="92">
        <v>2025</v>
      </c>
      <c r="J4" s="92">
        <v>2026</v>
      </c>
      <c r="K4" s="92">
        <v>2027</v>
      </c>
      <c r="L4" s="92">
        <v>2028</v>
      </c>
      <c r="M4" s="92">
        <v>2029</v>
      </c>
      <c r="N4" s="93">
        <v>2030</v>
      </c>
      <c r="O4" s="31"/>
      <c r="P4" s="31"/>
      <c r="Q4" s="31"/>
      <c r="R4" s="31"/>
      <c r="S4" s="31"/>
      <c r="T4" s="31"/>
    </row>
    <row r="5" spans="1:20" x14ac:dyDescent="0.2">
      <c r="A5" s="95" t="s">
        <v>222</v>
      </c>
      <c r="B5" s="356">
        <v>21.74</v>
      </c>
      <c r="C5" s="105">
        <v>20.97</v>
      </c>
      <c r="D5" s="105">
        <v>20.51</v>
      </c>
      <c r="E5" s="105">
        <v>20.53</v>
      </c>
      <c r="F5" s="105">
        <v>20.6</v>
      </c>
      <c r="G5" s="105">
        <v>20.7</v>
      </c>
      <c r="H5" s="105">
        <v>20.74</v>
      </c>
      <c r="I5" s="105">
        <v>20.78</v>
      </c>
      <c r="J5" s="105">
        <v>20.81</v>
      </c>
      <c r="K5" s="105">
        <v>20.84</v>
      </c>
      <c r="L5" s="105">
        <v>20.88</v>
      </c>
      <c r="M5" s="105">
        <v>20.91</v>
      </c>
      <c r="N5" s="105">
        <v>20.94</v>
      </c>
    </row>
    <row r="6" spans="1:20" x14ac:dyDescent="0.2">
      <c r="A6" s="96" t="s">
        <v>223</v>
      </c>
      <c r="B6" s="357">
        <v>3.76</v>
      </c>
      <c r="C6" s="106">
        <v>3.63</v>
      </c>
      <c r="D6" s="106">
        <v>3.49</v>
      </c>
      <c r="E6" s="106">
        <v>3.51</v>
      </c>
      <c r="F6" s="106">
        <v>3.56</v>
      </c>
      <c r="G6" s="106">
        <v>3.6</v>
      </c>
      <c r="H6" s="106">
        <v>3.63</v>
      </c>
      <c r="I6" s="106">
        <v>3.67</v>
      </c>
      <c r="J6" s="106">
        <v>3.7</v>
      </c>
      <c r="K6" s="106">
        <v>3.73</v>
      </c>
      <c r="L6" s="106">
        <v>3.76</v>
      </c>
      <c r="M6" s="106">
        <v>3.78</v>
      </c>
      <c r="N6" s="106">
        <v>3.81</v>
      </c>
    </row>
    <row r="7" spans="1:20" x14ac:dyDescent="0.2">
      <c r="A7" s="96" t="s">
        <v>224</v>
      </c>
      <c r="B7" s="357">
        <v>17.98</v>
      </c>
      <c r="C7" s="106">
        <v>17.34</v>
      </c>
      <c r="D7" s="106">
        <v>17.02</v>
      </c>
      <c r="E7" s="106">
        <v>17.02</v>
      </c>
      <c r="F7" s="106">
        <v>17.05</v>
      </c>
      <c r="G7" s="106">
        <v>17.100000000000001</v>
      </c>
      <c r="H7" s="106">
        <v>17.11</v>
      </c>
      <c r="I7" s="106">
        <v>17.11</v>
      </c>
      <c r="J7" s="106">
        <v>17.11</v>
      </c>
      <c r="K7" s="106">
        <v>17.12</v>
      </c>
      <c r="L7" s="106">
        <v>17.12</v>
      </c>
      <c r="M7" s="106">
        <v>17.12</v>
      </c>
      <c r="N7" s="106">
        <v>17.13</v>
      </c>
    </row>
    <row r="8" spans="1:20" x14ac:dyDescent="0.2">
      <c r="A8" s="96" t="s">
        <v>225</v>
      </c>
      <c r="B8" s="357">
        <v>19.8</v>
      </c>
      <c r="C8" s="106">
        <v>19.66</v>
      </c>
      <c r="D8" s="106">
        <v>19.04</v>
      </c>
      <c r="E8" s="106">
        <v>18.329999999999998</v>
      </c>
      <c r="F8" s="106">
        <v>18.16</v>
      </c>
      <c r="G8" s="106">
        <v>17.78</v>
      </c>
      <c r="H8" s="106">
        <v>17.47</v>
      </c>
      <c r="I8" s="106">
        <v>17.14</v>
      </c>
      <c r="J8" s="106">
        <v>16.88</v>
      </c>
      <c r="K8" s="106">
        <v>16.59</v>
      </c>
      <c r="L8" s="106">
        <v>16.39</v>
      </c>
      <c r="M8" s="106">
        <v>16.170000000000002</v>
      </c>
      <c r="N8" s="106">
        <v>16.03</v>
      </c>
    </row>
    <row r="9" spans="1:20" x14ac:dyDescent="0.2">
      <c r="A9" s="78" t="s">
        <v>147</v>
      </c>
      <c r="B9" s="358">
        <v>17.91</v>
      </c>
      <c r="C9" s="107">
        <v>17.82</v>
      </c>
      <c r="D9" s="107">
        <v>17.649999999999999</v>
      </c>
      <c r="E9" s="107">
        <v>17.39</v>
      </c>
      <c r="F9" s="107">
        <v>17.239999999999998</v>
      </c>
      <c r="G9" s="107">
        <v>16.89</v>
      </c>
      <c r="H9" s="107">
        <v>16.59</v>
      </c>
      <c r="I9" s="107">
        <v>16.29</v>
      </c>
      <c r="J9" s="107">
        <v>16.05</v>
      </c>
      <c r="K9" s="107">
        <v>15.79</v>
      </c>
      <c r="L9" s="107">
        <v>15.61</v>
      </c>
      <c r="M9" s="107">
        <v>15.41</v>
      </c>
      <c r="N9" s="107">
        <v>15.29</v>
      </c>
    </row>
    <row r="10" spans="1:20" x14ac:dyDescent="0.2">
      <c r="A10" s="74" t="s">
        <v>226</v>
      </c>
      <c r="B10" s="359">
        <v>8.59</v>
      </c>
      <c r="C10" s="21">
        <v>8.6</v>
      </c>
      <c r="D10" s="21">
        <v>8.84</v>
      </c>
      <c r="E10" s="21">
        <v>8.8800000000000008</v>
      </c>
      <c r="F10" s="21">
        <v>8.9</v>
      </c>
      <c r="G10" s="21">
        <v>8.89</v>
      </c>
      <c r="H10" s="21">
        <v>8.8800000000000008</v>
      </c>
      <c r="I10" s="21">
        <v>8.89</v>
      </c>
      <c r="J10" s="21">
        <v>8.91</v>
      </c>
      <c r="K10" s="21">
        <v>8.94</v>
      </c>
      <c r="L10" s="21">
        <v>8.99</v>
      </c>
      <c r="M10" s="21">
        <v>9.06</v>
      </c>
      <c r="N10" s="21">
        <v>9.16</v>
      </c>
    </row>
    <row r="11" spans="1:20" x14ac:dyDescent="0.2">
      <c r="A11" s="74" t="s">
        <v>227</v>
      </c>
      <c r="B11" s="359">
        <v>4.3600000000000003</v>
      </c>
      <c r="C11" s="21">
        <v>4.38</v>
      </c>
      <c r="D11" s="21">
        <v>4.29</v>
      </c>
      <c r="E11" s="21">
        <v>4.1900000000000004</v>
      </c>
      <c r="F11" s="21">
        <v>4.0999999999999996</v>
      </c>
      <c r="G11" s="21">
        <v>3.85</v>
      </c>
      <c r="H11" s="21">
        <v>3.62</v>
      </c>
      <c r="I11" s="21">
        <v>3.4</v>
      </c>
      <c r="J11" s="21">
        <v>3.19</v>
      </c>
      <c r="K11" s="21">
        <v>3</v>
      </c>
      <c r="L11" s="21">
        <v>2.81</v>
      </c>
      <c r="M11" s="21">
        <v>2.64</v>
      </c>
      <c r="N11" s="21">
        <v>2.48</v>
      </c>
    </row>
    <row r="12" spans="1:20" x14ac:dyDescent="0.2">
      <c r="A12" s="74" t="s">
        <v>228</v>
      </c>
      <c r="B12" s="359">
        <v>0.78</v>
      </c>
      <c r="C12" s="21">
        <v>0.77</v>
      </c>
      <c r="D12" s="21">
        <v>0.56999999999999995</v>
      </c>
      <c r="E12" s="21">
        <v>0.56000000000000005</v>
      </c>
      <c r="F12" s="21">
        <v>0.55000000000000004</v>
      </c>
      <c r="G12" s="21">
        <v>0.54</v>
      </c>
      <c r="H12" s="21">
        <v>0.54</v>
      </c>
      <c r="I12" s="21">
        <v>0.53</v>
      </c>
      <c r="J12" s="21">
        <v>0.52</v>
      </c>
      <c r="K12" s="21">
        <v>0.52</v>
      </c>
      <c r="L12" s="21">
        <v>0.51</v>
      </c>
      <c r="M12" s="21">
        <v>0.5</v>
      </c>
      <c r="N12" s="21">
        <v>0.49</v>
      </c>
    </row>
    <row r="13" spans="1:20" x14ac:dyDescent="0.2">
      <c r="A13" s="97" t="s">
        <v>229</v>
      </c>
      <c r="B13" s="359">
        <v>0.25</v>
      </c>
      <c r="C13" s="21">
        <v>0.24</v>
      </c>
      <c r="D13" s="21">
        <v>0.04</v>
      </c>
      <c r="E13" s="21">
        <v>0.04</v>
      </c>
      <c r="F13" s="21">
        <v>0.04</v>
      </c>
      <c r="G13" s="21">
        <v>0.04</v>
      </c>
      <c r="H13" s="21">
        <v>0.04</v>
      </c>
      <c r="I13" s="21">
        <v>0.04</v>
      </c>
      <c r="J13" s="21">
        <v>0.04</v>
      </c>
      <c r="K13" s="21">
        <v>0.04</v>
      </c>
      <c r="L13" s="21">
        <v>0.04</v>
      </c>
      <c r="M13" s="21">
        <v>0.04</v>
      </c>
      <c r="N13" s="21">
        <v>0.04</v>
      </c>
    </row>
    <row r="14" spans="1:20" x14ac:dyDescent="0.2">
      <c r="A14" s="97" t="s">
        <v>230</v>
      </c>
      <c r="B14" s="359">
        <v>0.53</v>
      </c>
      <c r="C14" s="21">
        <v>0.53</v>
      </c>
      <c r="D14" s="21">
        <v>0.53</v>
      </c>
      <c r="E14" s="21">
        <v>0.52</v>
      </c>
      <c r="F14" s="21">
        <v>0.51</v>
      </c>
      <c r="G14" s="21">
        <v>0.51</v>
      </c>
      <c r="H14" s="21">
        <v>0.5</v>
      </c>
      <c r="I14" s="21">
        <v>0.49</v>
      </c>
      <c r="J14" s="21">
        <v>0.49</v>
      </c>
      <c r="K14" s="21">
        <v>0.48</v>
      </c>
      <c r="L14" s="21">
        <v>0.47</v>
      </c>
      <c r="M14" s="21">
        <v>0.46</v>
      </c>
      <c r="N14" s="21">
        <v>0.46</v>
      </c>
    </row>
    <row r="15" spans="1:20" x14ac:dyDescent="0.2">
      <c r="A15" s="74" t="s">
        <v>231</v>
      </c>
      <c r="B15" s="359">
        <v>0.82</v>
      </c>
      <c r="C15" s="21">
        <v>0.82</v>
      </c>
      <c r="D15" s="21">
        <v>0.82</v>
      </c>
      <c r="E15" s="21">
        <v>0.8</v>
      </c>
      <c r="F15" s="21">
        <v>0.8</v>
      </c>
      <c r="G15" s="21">
        <v>0.79</v>
      </c>
      <c r="H15" s="21">
        <v>0.78</v>
      </c>
      <c r="I15" s="21">
        <v>0.78</v>
      </c>
      <c r="J15" s="21">
        <v>0.77</v>
      </c>
      <c r="K15" s="21">
        <v>0.76</v>
      </c>
      <c r="L15" s="21">
        <v>0.76</v>
      </c>
      <c r="M15" s="21">
        <v>0.75</v>
      </c>
      <c r="N15" s="21">
        <v>0.74</v>
      </c>
    </row>
    <row r="16" spans="1:20" x14ac:dyDescent="0.2">
      <c r="A16" s="74" t="s">
        <v>232</v>
      </c>
      <c r="B16" s="359">
        <v>0.2</v>
      </c>
      <c r="C16" s="21">
        <v>0.14000000000000001</v>
      </c>
      <c r="D16" s="21">
        <v>0.1</v>
      </c>
      <c r="E16" s="21">
        <v>0.02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x14ac:dyDescent="0.2">
      <c r="A17" s="74" t="s">
        <v>233</v>
      </c>
      <c r="B17" s="359">
        <v>0.2</v>
      </c>
      <c r="C17" s="21">
        <v>0.2</v>
      </c>
      <c r="D17" s="21">
        <v>0.2</v>
      </c>
      <c r="E17" s="21">
        <v>0.2</v>
      </c>
      <c r="F17" s="21">
        <v>0.2</v>
      </c>
      <c r="G17" s="21">
        <v>0.2</v>
      </c>
      <c r="H17" s="21">
        <v>0.2</v>
      </c>
      <c r="I17" s="21">
        <v>0.2</v>
      </c>
      <c r="J17" s="21">
        <v>0.2</v>
      </c>
      <c r="K17" s="21">
        <v>0.2</v>
      </c>
      <c r="L17" s="21">
        <v>0.2</v>
      </c>
      <c r="M17" s="21">
        <v>0.2</v>
      </c>
      <c r="N17" s="21">
        <v>0.2</v>
      </c>
    </row>
    <row r="18" spans="1:14" x14ac:dyDescent="0.2">
      <c r="A18" s="74" t="s">
        <v>234</v>
      </c>
      <c r="B18" s="359">
        <v>0.2</v>
      </c>
      <c r="C18" s="21">
        <v>0.18</v>
      </c>
      <c r="D18" s="21">
        <v>0.18</v>
      </c>
      <c r="E18" s="21">
        <v>0.17</v>
      </c>
      <c r="F18" s="21">
        <v>0.17</v>
      </c>
      <c r="G18" s="21">
        <v>0.17</v>
      </c>
      <c r="H18" s="21">
        <v>0.16</v>
      </c>
      <c r="I18" s="21">
        <v>0.16</v>
      </c>
      <c r="J18" s="21">
        <v>0.15</v>
      </c>
      <c r="K18" s="21">
        <v>0.15</v>
      </c>
      <c r="L18" s="21">
        <v>0.15</v>
      </c>
      <c r="M18" s="21">
        <v>0.14000000000000001</v>
      </c>
      <c r="N18" s="21">
        <v>0.14000000000000001</v>
      </c>
    </row>
    <row r="19" spans="1:14" x14ac:dyDescent="0.2">
      <c r="A19" s="74" t="s">
        <v>235</v>
      </c>
      <c r="B19" s="359">
        <v>0.2</v>
      </c>
      <c r="C19" s="21">
        <v>0.2</v>
      </c>
      <c r="D19" s="21">
        <v>0.2</v>
      </c>
      <c r="E19" s="21">
        <v>0.2</v>
      </c>
      <c r="F19" s="21">
        <v>0.2</v>
      </c>
      <c r="G19" s="21">
        <v>0.2</v>
      </c>
      <c r="H19" s="21">
        <v>0.2</v>
      </c>
      <c r="I19" s="21">
        <v>0.2</v>
      </c>
      <c r="J19" s="21">
        <v>0.2</v>
      </c>
      <c r="K19" s="21">
        <v>0.2</v>
      </c>
      <c r="L19" s="21">
        <v>0.2</v>
      </c>
      <c r="M19" s="21">
        <v>0.2</v>
      </c>
      <c r="N19" s="21">
        <v>0.2</v>
      </c>
    </row>
    <row r="20" spans="1:14" x14ac:dyDescent="0.2">
      <c r="A20" s="74" t="s">
        <v>236</v>
      </c>
      <c r="B20" s="359">
        <v>0.22</v>
      </c>
      <c r="C20" s="21">
        <v>0.28000000000000003</v>
      </c>
      <c r="D20" s="21">
        <v>0.27</v>
      </c>
      <c r="E20" s="21">
        <v>0.27</v>
      </c>
      <c r="F20" s="21">
        <v>0.26</v>
      </c>
      <c r="G20" s="21">
        <v>0.25</v>
      </c>
      <c r="H20" s="21">
        <v>0.25</v>
      </c>
      <c r="I20" s="21">
        <v>0.24</v>
      </c>
      <c r="J20" s="21">
        <v>0.24</v>
      </c>
      <c r="K20" s="21">
        <v>0.23</v>
      </c>
      <c r="L20" s="21">
        <v>0.23</v>
      </c>
      <c r="M20" s="21">
        <v>0.22</v>
      </c>
      <c r="N20" s="21">
        <v>0.22</v>
      </c>
    </row>
    <row r="21" spans="1:14" x14ac:dyDescent="0.2">
      <c r="A21" s="74" t="s">
        <v>237</v>
      </c>
      <c r="B21" s="359">
        <v>2.33</v>
      </c>
      <c r="C21" s="21">
        <v>2.25</v>
      </c>
      <c r="D21" s="21">
        <v>2.1800000000000002</v>
      </c>
      <c r="E21" s="21">
        <v>2.09</v>
      </c>
      <c r="F21" s="21">
        <v>2.06</v>
      </c>
      <c r="G21" s="21">
        <v>1.99</v>
      </c>
      <c r="H21" s="21">
        <v>1.96</v>
      </c>
      <c r="I21" s="21">
        <v>1.89</v>
      </c>
      <c r="J21" s="21">
        <v>1.86</v>
      </c>
      <c r="K21" s="21">
        <v>1.79</v>
      </c>
      <c r="L21" s="21">
        <v>1.76</v>
      </c>
      <c r="M21" s="21">
        <v>1.69</v>
      </c>
      <c r="N21" s="21">
        <v>1.66</v>
      </c>
    </row>
    <row r="22" spans="1:14" x14ac:dyDescent="0.2">
      <c r="A22" s="97" t="s">
        <v>238</v>
      </c>
      <c r="B22" s="359">
        <v>0.32</v>
      </c>
      <c r="C22" s="21">
        <v>0.28999999999999998</v>
      </c>
      <c r="D22" s="21">
        <v>0.27</v>
      </c>
      <c r="E22" s="21">
        <v>0.24</v>
      </c>
      <c r="F22" s="21">
        <v>0.26</v>
      </c>
      <c r="G22" s="21">
        <v>0.23</v>
      </c>
      <c r="H22" s="21">
        <v>0.24</v>
      </c>
      <c r="I22" s="21">
        <v>0.21</v>
      </c>
      <c r="J22" s="21">
        <v>0.23</v>
      </c>
      <c r="K22" s="21">
        <v>0.2</v>
      </c>
      <c r="L22" s="21">
        <v>0.21</v>
      </c>
      <c r="M22" s="21">
        <v>0.19</v>
      </c>
      <c r="N22" s="21">
        <v>0.2</v>
      </c>
    </row>
    <row r="23" spans="1:14" x14ac:dyDescent="0.2">
      <c r="A23" s="97" t="s">
        <v>239</v>
      </c>
      <c r="B23" s="359">
        <v>2.0099999999999998</v>
      </c>
      <c r="C23" s="21">
        <v>1.96</v>
      </c>
      <c r="D23" s="21">
        <v>1.91</v>
      </c>
      <c r="E23" s="21">
        <v>1.85</v>
      </c>
      <c r="F23" s="21">
        <v>1.8</v>
      </c>
      <c r="G23" s="21">
        <v>1.76</v>
      </c>
      <c r="H23" s="21">
        <v>1.72</v>
      </c>
      <c r="I23" s="21">
        <v>1.67</v>
      </c>
      <c r="J23" s="21">
        <v>1.63</v>
      </c>
      <c r="K23" s="21">
        <v>1.59</v>
      </c>
      <c r="L23" s="21">
        <v>1.54</v>
      </c>
      <c r="M23" s="21">
        <v>1.5</v>
      </c>
      <c r="N23" s="21">
        <v>1.46</v>
      </c>
    </row>
    <row r="24" spans="1:14" x14ac:dyDescent="0.2">
      <c r="A24" s="98" t="s">
        <v>240</v>
      </c>
      <c r="B24" s="359">
        <v>0.44</v>
      </c>
      <c r="C24" s="21">
        <v>0.46</v>
      </c>
      <c r="D24" s="21">
        <v>0.45</v>
      </c>
      <c r="E24" s="21">
        <v>0.44</v>
      </c>
      <c r="F24" s="21">
        <v>0.43</v>
      </c>
      <c r="G24" s="21">
        <v>0.42</v>
      </c>
      <c r="H24" s="21">
        <v>0.41</v>
      </c>
      <c r="I24" s="21">
        <v>0.4</v>
      </c>
      <c r="J24" s="21">
        <v>0.39</v>
      </c>
      <c r="K24" s="21">
        <v>0.37</v>
      </c>
      <c r="L24" s="21">
        <v>0.36</v>
      </c>
      <c r="M24" s="21">
        <v>0.35</v>
      </c>
      <c r="N24" s="21">
        <v>0.34</v>
      </c>
    </row>
    <row r="25" spans="1:14" x14ac:dyDescent="0.2">
      <c r="A25" s="96" t="s">
        <v>241</v>
      </c>
      <c r="B25" s="357">
        <v>1.89</v>
      </c>
      <c r="C25" s="106">
        <v>1.43</v>
      </c>
      <c r="D25" s="106">
        <v>0.97</v>
      </c>
      <c r="E25" s="106">
        <v>0.94</v>
      </c>
      <c r="F25" s="106">
        <v>0.92</v>
      </c>
      <c r="G25" s="106">
        <v>0.9</v>
      </c>
      <c r="H25" s="106">
        <v>0.87</v>
      </c>
      <c r="I25" s="106">
        <v>0.85</v>
      </c>
      <c r="J25" s="106">
        <v>0.83</v>
      </c>
      <c r="K25" s="106">
        <v>0.81</v>
      </c>
      <c r="L25" s="106">
        <v>0.78</v>
      </c>
      <c r="M25" s="106">
        <v>0.76</v>
      </c>
      <c r="N25" s="106">
        <v>0.74</v>
      </c>
    </row>
    <row r="26" spans="1:14" x14ac:dyDescent="0.2">
      <c r="A26" s="97" t="s">
        <v>242</v>
      </c>
      <c r="B26" s="359">
        <v>1.89</v>
      </c>
      <c r="C26" s="21">
        <v>1.84</v>
      </c>
      <c r="D26" s="107">
        <v>1.39</v>
      </c>
      <c r="E26" s="107">
        <v>0.94</v>
      </c>
      <c r="F26" s="107">
        <v>0.92</v>
      </c>
      <c r="G26" s="107">
        <v>0.9</v>
      </c>
      <c r="H26" s="107">
        <v>0.87</v>
      </c>
      <c r="I26" s="107">
        <v>0.85</v>
      </c>
      <c r="J26" s="107">
        <v>0.83</v>
      </c>
      <c r="K26" s="107">
        <v>0.81</v>
      </c>
      <c r="L26" s="107">
        <v>0.78</v>
      </c>
      <c r="M26" s="107">
        <v>0.76</v>
      </c>
      <c r="N26" s="107">
        <v>0.74</v>
      </c>
    </row>
    <row r="27" spans="1:14" x14ac:dyDescent="0.2">
      <c r="A27" s="99" t="s">
        <v>243</v>
      </c>
      <c r="B27" s="360">
        <v>0</v>
      </c>
      <c r="C27" s="108">
        <v>0.41</v>
      </c>
      <c r="D27" s="108">
        <v>0.42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</row>
    <row r="28" spans="1:14" x14ac:dyDescent="0.2">
      <c r="A28" s="96" t="s">
        <v>244</v>
      </c>
      <c r="B28" s="357">
        <v>-1.76</v>
      </c>
      <c r="C28" s="106">
        <v>-1.91</v>
      </c>
      <c r="D28" s="106">
        <v>-1.59</v>
      </c>
      <c r="E28" s="106">
        <v>-1.31</v>
      </c>
      <c r="F28" s="106">
        <v>-1.1100000000000001</v>
      </c>
      <c r="G28" s="106">
        <v>-0.68</v>
      </c>
      <c r="H28" s="106">
        <v>-0.36</v>
      </c>
      <c r="I28" s="106">
        <v>-0.03</v>
      </c>
      <c r="J28" s="106">
        <v>0.23</v>
      </c>
      <c r="K28" s="106">
        <v>0.52</v>
      </c>
      <c r="L28" s="106">
        <v>0.73</v>
      </c>
      <c r="M28" s="106">
        <v>0.95</v>
      </c>
      <c r="N28" s="106">
        <v>1.1000000000000001</v>
      </c>
    </row>
    <row r="29" spans="1:14" ht="12.75" thickBot="1" x14ac:dyDescent="0.25">
      <c r="A29" s="100" t="s">
        <v>245</v>
      </c>
      <c r="B29" s="361">
        <v>6827.6</v>
      </c>
      <c r="C29" s="362">
        <v>7280.1</v>
      </c>
      <c r="D29" s="362">
        <v>7780.8</v>
      </c>
      <c r="E29" s="362">
        <v>8324.2999999999993</v>
      </c>
      <c r="F29" s="362">
        <v>8886.7999999999993</v>
      </c>
      <c r="G29" s="362">
        <v>9467.2000000000007</v>
      </c>
      <c r="H29" s="362">
        <v>10085.299999999999</v>
      </c>
      <c r="I29" s="362">
        <v>10745.4</v>
      </c>
      <c r="J29" s="362">
        <v>11453.5</v>
      </c>
      <c r="K29" s="362">
        <v>12211.9</v>
      </c>
      <c r="L29" s="362">
        <v>13024.5</v>
      </c>
      <c r="M29" s="362">
        <v>13896.3</v>
      </c>
      <c r="N29" s="362">
        <v>14832.9</v>
      </c>
    </row>
  </sheetData>
  <mergeCells count="1">
    <mergeCell ref="A3:N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29"/>
  <sheetViews>
    <sheetView zoomScale="115" zoomScaleNormal="115" workbookViewId="0"/>
  </sheetViews>
  <sheetFormatPr defaultRowHeight="12" x14ac:dyDescent="0.2"/>
  <cols>
    <col min="1" max="1" width="44" style="31" customWidth="1"/>
    <col min="2" max="14" width="10.140625" style="31" customWidth="1"/>
    <col min="15" max="16384" width="9.140625" style="31"/>
  </cols>
  <sheetData>
    <row r="1" spans="1:14" s="1" customFormat="1" ht="15" x14ac:dyDescent="0.25">
      <c r="A1" s="3" t="s">
        <v>0</v>
      </c>
      <c r="B1" s="45"/>
    </row>
    <row r="2" spans="1:14" s="1" customFormat="1" ht="15" x14ac:dyDescent="0.25"/>
    <row r="3" spans="1:14" s="1" customFormat="1" ht="15" x14ac:dyDescent="0.25">
      <c r="A3" s="460" t="s">
        <v>296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</row>
    <row r="4" spans="1:14" x14ac:dyDescent="0.2">
      <c r="A4" s="102" t="s">
        <v>221</v>
      </c>
      <c r="B4" s="103">
        <v>2018</v>
      </c>
      <c r="C4" s="103">
        <v>2019</v>
      </c>
      <c r="D4" s="103">
        <v>2020</v>
      </c>
      <c r="E4" s="103">
        <v>2021</v>
      </c>
      <c r="F4" s="103">
        <v>2022</v>
      </c>
      <c r="G4" s="103">
        <v>2023</v>
      </c>
      <c r="H4" s="103">
        <v>2024</v>
      </c>
      <c r="I4" s="103">
        <v>2025</v>
      </c>
      <c r="J4" s="103">
        <v>2026</v>
      </c>
      <c r="K4" s="103">
        <v>2027</v>
      </c>
      <c r="L4" s="103">
        <v>2028</v>
      </c>
      <c r="M4" s="103">
        <v>2029</v>
      </c>
      <c r="N4" s="104">
        <v>2030</v>
      </c>
    </row>
    <row r="5" spans="1:14" x14ac:dyDescent="0.2">
      <c r="A5" s="95" t="s">
        <v>222</v>
      </c>
      <c r="B5" s="356">
        <v>21.74</v>
      </c>
      <c r="C5" s="105">
        <v>21.72</v>
      </c>
      <c r="D5" s="105">
        <v>20.52</v>
      </c>
      <c r="E5" s="105">
        <v>20.57</v>
      </c>
      <c r="F5" s="105">
        <v>20.75</v>
      </c>
      <c r="G5" s="105">
        <v>20.79</v>
      </c>
      <c r="H5" s="105">
        <v>20.95</v>
      </c>
      <c r="I5" s="105">
        <v>20.97</v>
      </c>
      <c r="J5" s="105">
        <v>20.99</v>
      </c>
      <c r="K5" s="105">
        <v>21.1</v>
      </c>
      <c r="L5" s="105">
        <v>21.09</v>
      </c>
      <c r="M5" s="105">
        <v>21.2</v>
      </c>
      <c r="N5" s="105">
        <v>21.2</v>
      </c>
    </row>
    <row r="6" spans="1:14" x14ac:dyDescent="0.2">
      <c r="A6" s="96" t="s">
        <v>223</v>
      </c>
      <c r="B6" s="357">
        <v>3.76</v>
      </c>
      <c r="C6" s="106">
        <v>3.76</v>
      </c>
      <c r="D6" s="106">
        <v>3.49</v>
      </c>
      <c r="E6" s="106">
        <v>3.52</v>
      </c>
      <c r="F6" s="106">
        <v>3.58</v>
      </c>
      <c r="G6" s="106">
        <v>3.62</v>
      </c>
      <c r="H6" s="106">
        <v>3.67</v>
      </c>
      <c r="I6" s="106">
        <v>3.7</v>
      </c>
      <c r="J6" s="106">
        <v>3.73</v>
      </c>
      <c r="K6" s="106">
        <v>3.77</v>
      </c>
      <c r="L6" s="106">
        <v>3.79</v>
      </c>
      <c r="M6" s="106">
        <v>3.84</v>
      </c>
      <c r="N6" s="106">
        <v>3.86</v>
      </c>
    </row>
    <row r="7" spans="1:14" x14ac:dyDescent="0.2">
      <c r="A7" s="96" t="s">
        <v>224</v>
      </c>
      <c r="B7" s="357">
        <v>17.98</v>
      </c>
      <c r="C7" s="106">
        <v>17.96</v>
      </c>
      <c r="D7" s="106">
        <v>17.03</v>
      </c>
      <c r="E7" s="106">
        <v>17.05</v>
      </c>
      <c r="F7" s="106">
        <v>17.170000000000002</v>
      </c>
      <c r="G7" s="106">
        <v>17.18</v>
      </c>
      <c r="H7" s="106">
        <v>17.28</v>
      </c>
      <c r="I7" s="106">
        <v>17.27</v>
      </c>
      <c r="J7" s="106">
        <v>17.260000000000002</v>
      </c>
      <c r="K7" s="106">
        <v>17.32</v>
      </c>
      <c r="L7" s="106">
        <v>17.29</v>
      </c>
      <c r="M7" s="106">
        <v>17.37</v>
      </c>
      <c r="N7" s="106">
        <v>17.34</v>
      </c>
    </row>
    <row r="8" spans="1:14" x14ac:dyDescent="0.2">
      <c r="A8" s="96" t="s">
        <v>225</v>
      </c>
      <c r="B8" s="357">
        <v>19.8</v>
      </c>
      <c r="C8" s="106">
        <v>19.45</v>
      </c>
      <c r="D8" s="106">
        <v>19.11</v>
      </c>
      <c r="E8" s="106">
        <v>18.23</v>
      </c>
      <c r="F8" s="106">
        <v>17.91</v>
      </c>
      <c r="G8" s="106">
        <v>17.420000000000002</v>
      </c>
      <c r="H8" s="106">
        <v>17</v>
      </c>
      <c r="I8" s="106">
        <v>16.579999999999998</v>
      </c>
      <c r="J8" s="106">
        <v>16.22</v>
      </c>
      <c r="K8" s="106">
        <v>15.86</v>
      </c>
      <c r="L8" s="106">
        <v>15.58</v>
      </c>
      <c r="M8" s="106">
        <v>15.29</v>
      </c>
      <c r="N8" s="106">
        <v>15.1</v>
      </c>
    </row>
    <row r="9" spans="1:14" x14ac:dyDescent="0.2">
      <c r="A9" s="78" t="s">
        <v>147</v>
      </c>
      <c r="B9" s="357">
        <v>17.91</v>
      </c>
      <c r="C9" s="106">
        <v>17.82</v>
      </c>
      <c r="D9" s="106">
        <v>17.53</v>
      </c>
      <c r="E9" s="106">
        <v>17.18</v>
      </c>
      <c r="F9" s="106">
        <v>16.899999999999999</v>
      </c>
      <c r="G9" s="106">
        <v>16.45</v>
      </c>
      <c r="H9" s="106">
        <v>16.07</v>
      </c>
      <c r="I9" s="106">
        <v>15.68</v>
      </c>
      <c r="J9" s="106">
        <v>15.36</v>
      </c>
      <c r="K9" s="106">
        <v>15.02</v>
      </c>
      <c r="L9" s="106">
        <v>14.77</v>
      </c>
      <c r="M9" s="106">
        <v>14.51</v>
      </c>
      <c r="N9" s="106">
        <v>14.36</v>
      </c>
    </row>
    <row r="10" spans="1:14" x14ac:dyDescent="0.2">
      <c r="A10" s="74" t="s">
        <v>226</v>
      </c>
      <c r="B10" s="360">
        <v>8.59</v>
      </c>
      <c r="C10" s="108">
        <v>8.6</v>
      </c>
      <c r="D10" s="108">
        <v>8.83</v>
      </c>
      <c r="E10" s="108">
        <v>8.85</v>
      </c>
      <c r="F10" s="108">
        <v>8.84</v>
      </c>
      <c r="G10" s="108">
        <v>8.7799999999999994</v>
      </c>
      <c r="H10" s="108">
        <v>8.73</v>
      </c>
      <c r="I10" s="108">
        <v>8.7100000000000009</v>
      </c>
      <c r="J10" s="108">
        <v>8.68</v>
      </c>
      <c r="K10" s="108">
        <v>8.67</v>
      </c>
      <c r="L10" s="108">
        <v>8.69</v>
      </c>
      <c r="M10" s="108">
        <v>8.7200000000000006</v>
      </c>
      <c r="N10" s="108">
        <v>8.81</v>
      </c>
    </row>
    <row r="11" spans="1:14" x14ac:dyDescent="0.2">
      <c r="A11" s="74" t="s">
        <v>227</v>
      </c>
      <c r="B11" s="360">
        <v>4.3600000000000003</v>
      </c>
      <c r="C11" s="108">
        <v>4.37</v>
      </c>
      <c r="D11" s="108">
        <v>4.21</v>
      </c>
      <c r="E11" s="108">
        <v>4.0599999999999996</v>
      </c>
      <c r="F11" s="108">
        <v>3.9</v>
      </c>
      <c r="G11" s="108">
        <v>3.63</v>
      </c>
      <c r="H11" s="108">
        <v>3.39</v>
      </c>
      <c r="I11" s="108">
        <v>3.16</v>
      </c>
      <c r="J11" s="108">
        <v>2.94</v>
      </c>
      <c r="K11" s="108">
        <v>2.74</v>
      </c>
      <c r="L11" s="108">
        <v>2.5499999999999998</v>
      </c>
      <c r="M11" s="108">
        <v>2.37</v>
      </c>
      <c r="N11" s="108">
        <v>2.21</v>
      </c>
    </row>
    <row r="12" spans="1:14" x14ac:dyDescent="0.2">
      <c r="A12" s="74" t="s">
        <v>228</v>
      </c>
      <c r="B12" s="360">
        <v>0.78</v>
      </c>
      <c r="C12" s="108">
        <v>0.77</v>
      </c>
      <c r="D12" s="108">
        <v>0.56000000000000005</v>
      </c>
      <c r="E12" s="108">
        <v>0.55000000000000004</v>
      </c>
      <c r="F12" s="108">
        <v>0.54</v>
      </c>
      <c r="G12" s="108">
        <v>0.53</v>
      </c>
      <c r="H12" s="108">
        <v>0.52</v>
      </c>
      <c r="I12" s="108">
        <v>0.5</v>
      </c>
      <c r="J12" s="108">
        <v>0.49</v>
      </c>
      <c r="K12" s="108">
        <v>0.48</v>
      </c>
      <c r="L12" s="108">
        <v>0.47</v>
      </c>
      <c r="M12" s="108">
        <v>0.46</v>
      </c>
      <c r="N12" s="108">
        <v>0.45</v>
      </c>
    </row>
    <row r="13" spans="1:14" x14ac:dyDescent="0.2">
      <c r="A13" s="97" t="s">
        <v>229</v>
      </c>
      <c r="B13" s="360">
        <v>0.25</v>
      </c>
      <c r="C13" s="108">
        <v>0.24</v>
      </c>
      <c r="D13" s="108">
        <v>0.04</v>
      </c>
      <c r="E13" s="108">
        <v>0.04</v>
      </c>
      <c r="F13" s="108">
        <v>0.04</v>
      </c>
      <c r="G13" s="108">
        <v>0.04</v>
      </c>
      <c r="H13" s="108">
        <v>0.04</v>
      </c>
      <c r="I13" s="108">
        <v>0.04</v>
      </c>
      <c r="J13" s="108">
        <v>0.04</v>
      </c>
      <c r="K13" s="108">
        <v>0.03</v>
      </c>
      <c r="L13" s="108">
        <v>0.03</v>
      </c>
      <c r="M13" s="108">
        <v>0.03</v>
      </c>
      <c r="N13" s="108">
        <v>0.03</v>
      </c>
    </row>
    <row r="14" spans="1:14" x14ac:dyDescent="0.2">
      <c r="A14" s="97" t="s">
        <v>230</v>
      </c>
      <c r="B14" s="360">
        <v>0.53</v>
      </c>
      <c r="C14" s="108">
        <v>0.53</v>
      </c>
      <c r="D14" s="108">
        <v>0.52</v>
      </c>
      <c r="E14" s="108">
        <v>0.51</v>
      </c>
      <c r="F14" s="108">
        <v>0.5</v>
      </c>
      <c r="G14" s="108">
        <v>0.49</v>
      </c>
      <c r="H14" s="108">
        <v>0.48</v>
      </c>
      <c r="I14" s="108">
        <v>0.47</v>
      </c>
      <c r="J14" s="108">
        <v>0.46</v>
      </c>
      <c r="K14" s="108">
        <v>0.45</v>
      </c>
      <c r="L14" s="108">
        <v>0.44</v>
      </c>
      <c r="M14" s="108">
        <v>0.43</v>
      </c>
      <c r="N14" s="108">
        <v>0.42</v>
      </c>
    </row>
    <row r="15" spans="1:14" x14ac:dyDescent="0.2">
      <c r="A15" s="74" t="s">
        <v>231</v>
      </c>
      <c r="B15" s="360">
        <v>0.82</v>
      </c>
      <c r="C15" s="108">
        <v>0.82</v>
      </c>
      <c r="D15" s="108">
        <v>0.81</v>
      </c>
      <c r="E15" s="108">
        <v>0.8</v>
      </c>
      <c r="F15" s="108">
        <v>0.78</v>
      </c>
      <c r="G15" s="108">
        <v>0.77</v>
      </c>
      <c r="H15" s="108">
        <v>0.76</v>
      </c>
      <c r="I15" s="108">
        <v>0.75</v>
      </c>
      <c r="J15" s="108">
        <v>0.74</v>
      </c>
      <c r="K15" s="108">
        <v>0.72</v>
      </c>
      <c r="L15" s="108">
        <v>0.71</v>
      </c>
      <c r="M15" s="108">
        <v>0.7</v>
      </c>
      <c r="N15" s="108">
        <v>0.69</v>
      </c>
    </row>
    <row r="16" spans="1:14" x14ac:dyDescent="0.2">
      <c r="A16" s="74" t="s">
        <v>232</v>
      </c>
      <c r="B16" s="360">
        <v>0.2</v>
      </c>
      <c r="C16" s="108">
        <v>0.14000000000000001</v>
      </c>
      <c r="D16" s="108">
        <v>0.1</v>
      </c>
      <c r="E16" s="108">
        <v>0.02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</row>
    <row r="17" spans="1:14" x14ac:dyDescent="0.2">
      <c r="A17" s="74" t="s">
        <v>233</v>
      </c>
      <c r="B17" s="360">
        <v>0.2</v>
      </c>
      <c r="C17" s="108">
        <v>0.2</v>
      </c>
      <c r="D17" s="108">
        <v>0.2</v>
      </c>
      <c r="E17" s="108">
        <v>0.2</v>
      </c>
      <c r="F17" s="108">
        <v>0.2</v>
      </c>
      <c r="G17" s="108">
        <v>0.2</v>
      </c>
      <c r="H17" s="108">
        <v>0.2</v>
      </c>
      <c r="I17" s="108">
        <v>0.2</v>
      </c>
      <c r="J17" s="108">
        <v>0.2</v>
      </c>
      <c r="K17" s="108">
        <v>0.2</v>
      </c>
      <c r="L17" s="108">
        <v>0.2</v>
      </c>
      <c r="M17" s="108">
        <v>0.2</v>
      </c>
      <c r="N17" s="108">
        <v>0.2</v>
      </c>
    </row>
    <row r="18" spans="1:14" x14ac:dyDescent="0.2">
      <c r="A18" s="74" t="s">
        <v>234</v>
      </c>
      <c r="B18" s="360">
        <v>0.2</v>
      </c>
      <c r="C18" s="108">
        <v>0.18</v>
      </c>
      <c r="D18" s="108">
        <v>0.18</v>
      </c>
      <c r="E18" s="108">
        <v>0.17</v>
      </c>
      <c r="F18" s="108">
        <v>0.17</v>
      </c>
      <c r="G18" s="108">
        <v>0.16</v>
      </c>
      <c r="H18" s="108">
        <v>0.15</v>
      </c>
      <c r="I18" s="108">
        <v>0.15</v>
      </c>
      <c r="J18" s="108">
        <v>0.14000000000000001</v>
      </c>
      <c r="K18" s="108">
        <v>0.14000000000000001</v>
      </c>
      <c r="L18" s="108">
        <v>0.13</v>
      </c>
      <c r="M18" s="108">
        <v>0.13</v>
      </c>
      <c r="N18" s="108">
        <v>0.12</v>
      </c>
    </row>
    <row r="19" spans="1:14" x14ac:dyDescent="0.2">
      <c r="A19" s="74" t="s">
        <v>235</v>
      </c>
      <c r="B19" s="360">
        <v>0.2</v>
      </c>
      <c r="C19" s="108">
        <v>0.2</v>
      </c>
      <c r="D19" s="108">
        <v>0.2</v>
      </c>
      <c r="E19" s="108">
        <v>0.2</v>
      </c>
      <c r="F19" s="108">
        <v>0.2</v>
      </c>
      <c r="G19" s="108">
        <v>0.2</v>
      </c>
      <c r="H19" s="108">
        <v>0.2</v>
      </c>
      <c r="I19" s="108">
        <v>0.2</v>
      </c>
      <c r="J19" s="108">
        <v>0.2</v>
      </c>
      <c r="K19" s="108">
        <v>0.2</v>
      </c>
      <c r="L19" s="108">
        <v>0.2</v>
      </c>
      <c r="M19" s="108">
        <v>0.2</v>
      </c>
      <c r="N19" s="108">
        <v>0.2</v>
      </c>
    </row>
    <row r="20" spans="1:14" x14ac:dyDescent="0.2">
      <c r="A20" s="74" t="s">
        <v>236</v>
      </c>
      <c r="B20" s="360">
        <v>0.22</v>
      </c>
      <c r="C20" s="108">
        <v>0.28000000000000003</v>
      </c>
      <c r="D20" s="108">
        <v>0.27</v>
      </c>
      <c r="E20" s="108">
        <v>0.26</v>
      </c>
      <c r="F20" s="108">
        <v>0.25</v>
      </c>
      <c r="G20" s="108">
        <v>0.25</v>
      </c>
      <c r="H20" s="108">
        <v>0.24</v>
      </c>
      <c r="I20" s="108">
        <v>0.23</v>
      </c>
      <c r="J20" s="108">
        <v>0.23</v>
      </c>
      <c r="K20" s="108">
        <v>0.22</v>
      </c>
      <c r="L20" s="108">
        <v>0.21</v>
      </c>
      <c r="M20" s="108">
        <v>0.2</v>
      </c>
      <c r="N20" s="108">
        <v>0.2</v>
      </c>
    </row>
    <row r="21" spans="1:14" x14ac:dyDescent="0.2">
      <c r="A21" s="74" t="s">
        <v>237</v>
      </c>
      <c r="B21" s="360">
        <v>2.33</v>
      </c>
      <c r="C21" s="108">
        <v>2.25</v>
      </c>
      <c r="D21" s="108">
        <v>2.16</v>
      </c>
      <c r="E21" s="108">
        <v>2.0699999999999998</v>
      </c>
      <c r="F21" s="108">
        <v>2.02</v>
      </c>
      <c r="G21" s="108">
        <v>1.92</v>
      </c>
      <c r="H21" s="108">
        <v>1.87</v>
      </c>
      <c r="I21" s="108">
        <v>1.78</v>
      </c>
      <c r="J21" s="108">
        <v>1.73</v>
      </c>
      <c r="K21" s="108">
        <v>1.65</v>
      </c>
      <c r="L21" s="108">
        <v>1.6</v>
      </c>
      <c r="M21" s="108">
        <v>1.52</v>
      </c>
      <c r="N21" s="108">
        <v>1.48</v>
      </c>
    </row>
    <row r="22" spans="1:14" x14ac:dyDescent="0.2">
      <c r="A22" s="97" t="s">
        <v>238</v>
      </c>
      <c r="B22" s="360">
        <v>0.32</v>
      </c>
      <c r="C22" s="108">
        <v>0.28999999999999998</v>
      </c>
      <c r="D22" s="108">
        <v>0.27</v>
      </c>
      <c r="E22" s="108">
        <v>0.24</v>
      </c>
      <c r="F22" s="108">
        <v>0.25</v>
      </c>
      <c r="G22" s="108">
        <v>0.22</v>
      </c>
      <c r="H22" s="108">
        <v>0.23</v>
      </c>
      <c r="I22" s="108">
        <v>0.2</v>
      </c>
      <c r="J22" s="108">
        <v>0.21</v>
      </c>
      <c r="K22" s="108">
        <v>0.19</v>
      </c>
      <c r="L22" s="108">
        <v>0.2</v>
      </c>
      <c r="M22" s="108">
        <v>0.17</v>
      </c>
      <c r="N22" s="108">
        <v>0.18</v>
      </c>
    </row>
    <row r="23" spans="1:14" x14ac:dyDescent="0.2">
      <c r="A23" s="97" t="s">
        <v>239</v>
      </c>
      <c r="B23" s="360">
        <v>2.0099999999999998</v>
      </c>
      <c r="C23" s="108">
        <v>1.95</v>
      </c>
      <c r="D23" s="108">
        <v>1.89</v>
      </c>
      <c r="E23" s="108">
        <v>1.83</v>
      </c>
      <c r="F23" s="108">
        <v>1.77</v>
      </c>
      <c r="G23" s="108">
        <v>1.7</v>
      </c>
      <c r="H23" s="108">
        <v>1.64</v>
      </c>
      <c r="I23" s="108">
        <v>1.58</v>
      </c>
      <c r="J23" s="108">
        <v>1.52</v>
      </c>
      <c r="K23" s="108">
        <v>1.46</v>
      </c>
      <c r="L23" s="108">
        <v>1.41</v>
      </c>
      <c r="M23" s="108">
        <v>1.35</v>
      </c>
      <c r="N23" s="108">
        <v>1.3</v>
      </c>
    </row>
    <row r="24" spans="1:14" x14ac:dyDescent="0.2">
      <c r="A24" s="98" t="s">
        <v>240</v>
      </c>
      <c r="B24" s="360">
        <v>0.44</v>
      </c>
      <c r="C24" s="108">
        <v>0.46</v>
      </c>
      <c r="D24" s="108">
        <v>0.45</v>
      </c>
      <c r="E24" s="108">
        <v>0.43</v>
      </c>
      <c r="F24" s="108">
        <v>0.42</v>
      </c>
      <c r="G24" s="108">
        <v>0.4</v>
      </c>
      <c r="H24" s="108">
        <v>0.39</v>
      </c>
      <c r="I24" s="108">
        <v>0.37</v>
      </c>
      <c r="J24" s="108">
        <v>0.36</v>
      </c>
      <c r="K24" s="108">
        <v>0.35</v>
      </c>
      <c r="L24" s="108">
        <v>0.33</v>
      </c>
      <c r="M24" s="108">
        <v>0.32</v>
      </c>
      <c r="N24" s="108">
        <v>0.31</v>
      </c>
    </row>
    <row r="25" spans="1:14" x14ac:dyDescent="0.2">
      <c r="A25" s="96" t="s">
        <v>241</v>
      </c>
      <c r="B25" s="357">
        <v>1.89</v>
      </c>
      <c r="C25" s="106">
        <v>1.63</v>
      </c>
      <c r="D25" s="106">
        <v>1.08</v>
      </c>
      <c r="E25" s="106">
        <v>1.05</v>
      </c>
      <c r="F25" s="106">
        <v>1.01</v>
      </c>
      <c r="G25" s="106">
        <v>0.97</v>
      </c>
      <c r="H25" s="106">
        <v>0.94</v>
      </c>
      <c r="I25" s="106">
        <v>0.9</v>
      </c>
      <c r="J25" s="106">
        <v>0.87</v>
      </c>
      <c r="K25" s="106">
        <v>0.84</v>
      </c>
      <c r="L25" s="106">
        <v>0.8</v>
      </c>
      <c r="M25" s="106">
        <v>0.77</v>
      </c>
      <c r="N25" s="106">
        <v>0.74</v>
      </c>
    </row>
    <row r="26" spans="1:14" x14ac:dyDescent="0.2">
      <c r="A26" s="97" t="s">
        <v>242</v>
      </c>
      <c r="B26" s="360">
        <v>1.89</v>
      </c>
      <c r="C26" s="108">
        <v>1.63</v>
      </c>
      <c r="D26" s="106">
        <v>1.58</v>
      </c>
      <c r="E26" s="106">
        <v>1.05</v>
      </c>
      <c r="F26" s="106">
        <v>1.01</v>
      </c>
      <c r="G26" s="106">
        <v>0.97</v>
      </c>
      <c r="H26" s="106">
        <v>0.94</v>
      </c>
      <c r="I26" s="106">
        <v>0.9</v>
      </c>
      <c r="J26" s="106">
        <v>0.87</v>
      </c>
      <c r="K26" s="106">
        <v>0.84</v>
      </c>
      <c r="L26" s="106">
        <v>0.8</v>
      </c>
      <c r="M26" s="106">
        <v>0.77</v>
      </c>
      <c r="N26" s="106">
        <v>0.74</v>
      </c>
    </row>
    <row r="27" spans="1:14" x14ac:dyDescent="0.2">
      <c r="A27" s="99" t="s">
        <v>243</v>
      </c>
      <c r="B27" s="360">
        <v>0</v>
      </c>
      <c r="C27" s="108">
        <v>0</v>
      </c>
      <c r="D27" s="108">
        <v>0.5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</row>
    <row r="28" spans="1:14" x14ac:dyDescent="0.2">
      <c r="A28" s="96" t="s">
        <v>244</v>
      </c>
      <c r="B28" s="357">
        <v>-1.76</v>
      </c>
      <c r="C28" s="106">
        <v>-1.49</v>
      </c>
      <c r="D28" s="106">
        <v>-1.58</v>
      </c>
      <c r="E28" s="106">
        <v>-1.18</v>
      </c>
      <c r="F28" s="106">
        <v>-0.74</v>
      </c>
      <c r="G28" s="106">
        <v>-0.25</v>
      </c>
      <c r="H28" s="106">
        <v>0.27</v>
      </c>
      <c r="I28" s="106">
        <v>0.68</v>
      </c>
      <c r="J28" s="106">
        <v>1.03</v>
      </c>
      <c r="K28" s="106">
        <v>1.47</v>
      </c>
      <c r="L28" s="106">
        <v>1.72</v>
      </c>
      <c r="M28" s="106">
        <v>2.08</v>
      </c>
      <c r="N28" s="106">
        <v>2.2400000000000002</v>
      </c>
    </row>
    <row r="29" spans="1:14" ht="12.75" thickBot="1" x14ac:dyDescent="0.25">
      <c r="A29" s="100" t="s">
        <v>245</v>
      </c>
      <c r="B29" s="363">
        <v>6827.6</v>
      </c>
      <c r="C29" s="364">
        <v>7284.6</v>
      </c>
      <c r="D29" s="364">
        <v>7831.5</v>
      </c>
      <c r="E29" s="364">
        <v>8405.7999999999993</v>
      </c>
      <c r="F29" s="364">
        <v>9016</v>
      </c>
      <c r="G29" s="364">
        <v>9673.2999999999993</v>
      </c>
      <c r="H29" s="364">
        <v>10383.4</v>
      </c>
      <c r="I29" s="364">
        <v>11150.7</v>
      </c>
      <c r="J29" s="364">
        <v>11980.3</v>
      </c>
      <c r="K29" s="364">
        <v>12876.7</v>
      </c>
      <c r="L29" s="364">
        <v>13844.2</v>
      </c>
      <c r="M29" s="364">
        <v>14889.9</v>
      </c>
      <c r="N29" s="364">
        <v>16020.6</v>
      </c>
    </row>
  </sheetData>
  <mergeCells count="1">
    <mergeCell ref="A3:N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29"/>
  <sheetViews>
    <sheetView zoomScale="115" zoomScaleNormal="115" workbookViewId="0"/>
  </sheetViews>
  <sheetFormatPr defaultRowHeight="12" x14ac:dyDescent="0.2"/>
  <cols>
    <col min="1" max="1" width="44" style="31" customWidth="1"/>
    <col min="2" max="14" width="10.140625" style="31" customWidth="1"/>
    <col min="15" max="16384" width="9.140625" style="31"/>
  </cols>
  <sheetData>
    <row r="1" spans="1:14" s="1" customFormat="1" ht="15" x14ac:dyDescent="0.25">
      <c r="A1" s="3" t="s">
        <v>0</v>
      </c>
      <c r="B1" s="45"/>
    </row>
    <row r="2" spans="1:14" s="1" customFormat="1" ht="15" x14ac:dyDescent="0.25"/>
    <row r="3" spans="1:14" s="1" customFormat="1" ht="15" x14ac:dyDescent="0.25">
      <c r="A3" s="460" t="s">
        <v>297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</row>
    <row r="4" spans="1:14" x14ac:dyDescent="0.2">
      <c r="A4" s="102" t="s">
        <v>221</v>
      </c>
      <c r="B4" s="103">
        <v>2018</v>
      </c>
      <c r="C4" s="103">
        <v>2019</v>
      </c>
      <c r="D4" s="103">
        <v>2020</v>
      </c>
      <c r="E4" s="103">
        <v>2021</v>
      </c>
      <c r="F4" s="103">
        <v>2022</v>
      </c>
      <c r="G4" s="103">
        <v>2023</v>
      </c>
      <c r="H4" s="103">
        <v>2024</v>
      </c>
      <c r="I4" s="103">
        <v>2025</v>
      </c>
      <c r="J4" s="103">
        <v>2026</v>
      </c>
      <c r="K4" s="103">
        <v>2027</v>
      </c>
      <c r="L4" s="103">
        <v>2028</v>
      </c>
      <c r="M4" s="103">
        <v>2029</v>
      </c>
      <c r="N4" s="104">
        <v>2030</v>
      </c>
    </row>
    <row r="5" spans="1:14" x14ac:dyDescent="0.2">
      <c r="A5" s="95" t="s">
        <v>222</v>
      </c>
      <c r="B5" s="356">
        <v>21.74</v>
      </c>
      <c r="C5" s="105">
        <v>20.93</v>
      </c>
      <c r="D5" s="105">
        <v>20.48</v>
      </c>
      <c r="E5" s="105">
        <v>20.61</v>
      </c>
      <c r="F5" s="105">
        <v>20.85</v>
      </c>
      <c r="G5" s="105">
        <v>20.91</v>
      </c>
      <c r="H5" s="105">
        <v>20.96</v>
      </c>
      <c r="I5" s="105">
        <v>21.01</v>
      </c>
      <c r="J5" s="105">
        <v>21.05</v>
      </c>
      <c r="K5" s="105">
        <v>21.08</v>
      </c>
      <c r="L5" s="105">
        <v>21.09</v>
      </c>
      <c r="M5" s="105">
        <v>21.13</v>
      </c>
      <c r="N5" s="105">
        <v>21.13</v>
      </c>
    </row>
    <row r="6" spans="1:14" x14ac:dyDescent="0.2">
      <c r="A6" s="96" t="s">
        <v>223</v>
      </c>
      <c r="B6" s="357">
        <v>3.76</v>
      </c>
      <c r="C6" s="106">
        <v>3.62</v>
      </c>
      <c r="D6" s="106">
        <v>3.48</v>
      </c>
      <c r="E6" s="106">
        <v>3.53</v>
      </c>
      <c r="F6" s="106">
        <v>3.6</v>
      </c>
      <c r="G6" s="106">
        <v>3.64</v>
      </c>
      <c r="H6" s="106">
        <v>3.67</v>
      </c>
      <c r="I6" s="106">
        <v>3.71</v>
      </c>
      <c r="J6" s="106">
        <v>3.74</v>
      </c>
      <c r="K6" s="106">
        <v>3.77</v>
      </c>
      <c r="L6" s="106">
        <v>3.8</v>
      </c>
      <c r="M6" s="106">
        <v>3.83</v>
      </c>
      <c r="N6" s="106">
        <v>3.85</v>
      </c>
    </row>
    <row r="7" spans="1:14" x14ac:dyDescent="0.2">
      <c r="A7" s="96" t="s">
        <v>224</v>
      </c>
      <c r="B7" s="357">
        <v>17.98</v>
      </c>
      <c r="C7" s="106">
        <v>17.309999999999999</v>
      </c>
      <c r="D7" s="106">
        <v>17</v>
      </c>
      <c r="E7" s="106">
        <v>17.079999999999998</v>
      </c>
      <c r="F7" s="106">
        <v>17.25</v>
      </c>
      <c r="G7" s="106">
        <v>17.27</v>
      </c>
      <c r="H7" s="106">
        <v>17.29</v>
      </c>
      <c r="I7" s="106">
        <v>17.3</v>
      </c>
      <c r="J7" s="106">
        <v>17.309999999999999</v>
      </c>
      <c r="K7" s="106">
        <v>17.309999999999999</v>
      </c>
      <c r="L7" s="106">
        <v>17.29</v>
      </c>
      <c r="M7" s="106">
        <v>17.309999999999999</v>
      </c>
      <c r="N7" s="106">
        <v>17.29</v>
      </c>
    </row>
    <row r="8" spans="1:14" x14ac:dyDescent="0.2">
      <c r="A8" s="96" t="s">
        <v>225</v>
      </c>
      <c r="B8" s="357">
        <v>19.8</v>
      </c>
      <c r="C8" s="106">
        <v>19.649999999999999</v>
      </c>
      <c r="D8" s="106">
        <v>19.100000000000001</v>
      </c>
      <c r="E8" s="106">
        <v>18.48</v>
      </c>
      <c r="F8" s="106">
        <v>18.2</v>
      </c>
      <c r="G8" s="106">
        <v>17.88</v>
      </c>
      <c r="H8" s="106">
        <v>17.64</v>
      </c>
      <c r="I8" s="106">
        <v>17.38</v>
      </c>
      <c r="J8" s="106">
        <v>17.190000000000001</v>
      </c>
      <c r="K8" s="106">
        <v>16.98</v>
      </c>
      <c r="L8" s="106">
        <v>16.850000000000001</v>
      </c>
      <c r="M8" s="106">
        <v>16.690000000000001</v>
      </c>
      <c r="N8" s="106">
        <v>16.62</v>
      </c>
    </row>
    <row r="9" spans="1:14" x14ac:dyDescent="0.2">
      <c r="A9" s="78" t="s">
        <v>147</v>
      </c>
      <c r="B9" s="357">
        <v>17.91</v>
      </c>
      <c r="C9" s="106">
        <v>17.809999999999999</v>
      </c>
      <c r="D9" s="106">
        <v>17.72</v>
      </c>
      <c r="E9" s="106">
        <v>17.64</v>
      </c>
      <c r="F9" s="106">
        <v>17.37</v>
      </c>
      <c r="G9" s="106">
        <v>17.07</v>
      </c>
      <c r="H9" s="106">
        <v>16.84</v>
      </c>
      <c r="I9" s="106">
        <v>16.600000000000001</v>
      </c>
      <c r="J9" s="106">
        <v>16.420000000000002</v>
      </c>
      <c r="K9" s="106">
        <v>16.23</v>
      </c>
      <c r="L9" s="106">
        <v>16.11</v>
      </c>
      <c r="M9" s="106">
        <v>15.96</v>
      </c>
      <c r="N9" s="106">
        <v>15.9</v>
      </c>
    </row>
    <row r="10" spans="1:14" x14ac:dyDescent="0.2">
      <c r="A10" s="74" t="s">
        <v>226</v>
      </c>
      <c r="B10" s="359">
        <v>8.59</v>
      </c>
      <c r="C10" s="21">
        <v>8.6</v>
      </c>
      <c r="D10" s="21">
        <v>8.86</v>
      </c>
      <c r="E10" s="21">
        <v>8.93</v>
      </c>
      <c r="F10" s="21">
        <v>9.02</v>
      </c>
      <c r="G10" s="21">
        <v>9.1</v>
      </c>
      <c r="H10" s="21">
        <v>9.18</v>
      </c>
      <c r="I10" s="21">
        <v>9.27</v>
      </c>
      <c r="J10" s="21">
        <v>9.3699999999999992</v>
      </c>
      <c r="K10" s="21">
        <v>9.48</v>
      </c>
      <c r="L10" s="21">
        <v>9.6</v>
      </c>
      <c r="M10" s="21">
        <v>9.73</v>
      </c>
      <c r="N10" s="21">
        <v>9.89</v>
      </c>
    </row>
    <row r="11" spans="1:14" x14ac:dyDescent="0.2">
      <c r="A11" s="74" t="s">
        <v>227</v>
      </c>
      <c r="B11" s="359">
        <v>4.3600000000000003</v>
      </c>
      <c r="C11" s="21">
        <v>4.37</v>
      </c>
      <c r="D11" s="21">
        <v>4.3499999999999996</v>
      </c>
      <c r="E11" s="21">
        <v>4.3600000000000003</v>
      </c>
      <c r="F11" s="21">
        <v>4.07</v>
      </c>
      <c r="G11" s="21">
        <v>3.78</v>
      </c>
      <c r="H11" s="21">
        <v>3.52</v>
      </c>
      <c r="I11" s="21">
        <v>3.27</v>
      </c>
      <c r="J11" s="21">
        <v>3.03</v>
      </c>
      <c r="K11" s="21">
        <v>2.82</v>
      </c>
      <c r="L11" s="21">
        <v>2.61</v>
      </c>
      <c r="M11" s="21">
        <v>2.4300000000000002</v>
      </c>
      <c r="N11" s="21">
        <v>2.25</v>
      </c>
    </row>
    <row r="12" spans="1:14" x14ac:dyDescent="0.2">
      <c r="A12" s="74" t="s">
        <v>228</v>
      </c>
      <c r="B12" s="359">
        <v>0.78</v>
      </c>
      <c r="C12" s="21">
        <v>0.77</v>
      </c>
      <c r="D12" s="21">
        <v>0.56000000000000005</v>
      </c>
      <c r="E12" s="21">
        <v>0.56000000000000005</v>
      </c>
      <c r="F12" s="21">
        <v>0.56000000000000005</v>
      </c>
      <c r="G12" s="21">
        <v>0.55000000000000004</v>
      </c>
      <c r="H12" s="21">
        <v>0.55000000000000004</v>
      </c>
      <c r="I12" s="21">
        <v>0.55000000000000004</v>
      </c>
      <c r="J12" s="21">
        <v>0.54</v>
      </c>
      <c r="K12" s="21">
        <v>0.54</v>
      </c>
      <c r="L12" s="21">
        <v>0.54</v>
      </c>
      <c r="M12" s="21">
        <v>0.53</v>
      </c>
      <c r="N12" s="21">
        <v>0.53</v>
      </c>
    </row>
    <row r="13" spans="1:14" x14ac:dyDescent="0.2">
      <c r="A13" s="97" t="s">
        <v>229</v>
      </c>
      <c r="B13" s="359">
        <v>0.25</v>
      </c>
      <c r="C13" s="21">
        <v>0.24</v>
      </c>
      <c r="D13" s="21">
        <v>0.04</v>
      </c>
      <c r="E13" s="21">
        <v>0.04</v>
      </c>
      <c r="F13" s="21">
        <v>0.04</v>
      </c>
      <c r="G13" s="21">
        <v>0.04</v>
      </c>
      <c r="H13" s="21">
        <v>0.04</v>
      </c>
      <c r="I13" s="21">
        <v>0.04</v>
      </c>
      <c r="J13" s="21">
        <v>0.04</v>
      </c>
      <c r="K13" s="21">
        <v>0.04</v>
      </c>
      <c r="L13" s="21">
        <v>0.04</v>
      </c>
      <c r="M13" s="21">
        <v>0.04</v>
      </c>
      <c r="N13" s="21">
        <v>0.04</v>
      </c>
    </row>
    <row r="14" spans="1:14" x14ac:dyDescent="0.2">
      <c r="A14" s="97" t="s">
        <v>230</v>
      </c>
      <c r="B14" s="359">
        <v>0.53</v>
      </c>
      <c r="C14" s="21">
        <v>0.53</v>
      </c>
      <c r="D14" s="21">
        <v>0.52</v>
      </c>
      <c r="E14" s="21">
        <v>0.52</v>
      </c>
      <c r="F14" s="21">
        <v>0.52</v>
      </c>
      <c r="G14" s="21">
        <v>0.51</v>
      </c>
      <c r="H14" s="21">
        <v>0.51</v>
      </c>
      <c r="I14" s="21">
        <v>0.51</v>
      </c>
      <c r="J14" s="21">
        <v>0.5</v>
      </c>
      <c r="K14" s="21">
        <v>0.5</v>
      </c>
      <c r="L14" s="21">
        <v>0.5</v>
      </c>
      <c r="M14" s="21">
        <v>0.49</v>
      </c>
      <c r="N14" s="21">
        <v>0.49</v>
      </c>
    </row>
    <row r="15" spans="1:14" x14ac:dyDescent="0.2">
      <c r="A15" s="74" t="s">
        <v>231</v>
      </c>
      <c r="B15" s="359">
        <v>0.82</v>
      </c>
      <c r="C15" s="21">
        <v>0.82</v>
      </c>
      <c r="D15" s="21">
        <v>0.81</v>
      </c>
      <c r="E15" s="21">
        <v>0.8</v>
      </c>
      <c r="F15" s="21">
        <v>0.79</v>
      </c>
      <c r="G15" s="21">
        <v>0.77</v>
      </c>
      <c r="H15" s="21">
        <v>0.76</v>
      </c>
      <c r="I15" s="21">
        <v>0.74</v>
      </c>
      <c r="J15" s="21">
        <v>0.73</v>
      </c>
      <c r="K15" s="21">
        <v>0.71</v>
      </c>
      <c r="L15" s="21">
        <v>0.7</v>
      </c>
      <c r="M15" s="21">
        <v>0.68</v>
      </c>
      <c r="N15" s="21">
        <v>0.67</v>
      </c>
    </row>
    <row r="16" spans="1:14" x14ac:dyDescent="0.2">
      <c r="A16" s="74" t="s">
        <v>232</v>
      </c>
      <c r="B16" s="359">
        <v>0.2</v>
      </c>
      <c r="C16" s="21">
        <v>0.14000000000000001</v>
      </c>
      <c r="D16" s="21">
        <v>0.1</v>
      </c>
      <c r="E16" s="21">
        <v>0.02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x14ac:dyDescent="0.2">
      <c r="A17" s="74" t="s">
        <v>233</v>
      </c>
      <c r="B17" s="359">
        <v>0.2</v>
      </c>
      <c r="C17" s="21">
        <v>0.2</v>
      </c>
      <c r="D17" s="21">
        <v>0.2</v>
      </c>
      <c r="E17" s="21">
        <v>0.2</v>
      </c>
      <c r="F17" s="21">
        <v>0.2</v>
      </c>
      <c r="G17" s="21">
        <v>0.2</v>
      </c>
      <c r="H17" s="21">
        <v>0.2</v>
      </c>
      <c r="I17" s="21">
        <v>0.2</v>
      </c>
      <c r="J17" s="21">
        <v>0.2</v>
      </c>
      <c r="K17" s="21">
        <v>0.2</v>
      </c>
      <c r="L17" s="21">
        <v>0.2</v>
      </c>
      <c r="M17" s="21">
        <v>0.2</v>
      </c>
      <c r="N17" s="21">
        <v>0.2</v>
      </c>
    </row>
    <row r="18" spans="1:14" x14ac:dyDescent="0.2">
      <c r="A18" s="74" t="s">
        <v>234</v>
      </c>
      <c r="B18" s="359">
        <v>0.2</v>
      </c>
      <c r="C18" s="21">
        <v>0.18</v>
      </c>
      <c r="D18" s="21">
        <v>0.18</v>
      </c>
      <c r="E18" s="21">
        <v>0.18</v>
      </c>
      <c r="F18" s="21">
        <v>0.17</v>
      </c>
      <c r="G18" s="21">
        <v>0.17</v>
      </c>
      <c r="H18" s="21">
        <v>0.17</v>
      </c>
      <c r="I18" s="21">
        <v>0.16</v>
      </c>
      <c r="J18" s="21">
        <v>0.16</v>
      </c>
      <c r="K18" s="21">
        <v>0.16</v>
      </c>
      <c r="L18" s="21">
        <v>0.16</v>
      </c>
      <c r="M18" s="21">
        <v>0.15</v>
      </c>
      <c r="N18" s="21">
        <v>0.15</v>
      </c>
    </row>
    <row r="19" spans="1:14" x14ac:dyDescent="0.2">
      <c r="A19" s="74" t="s">
        <v>235</v>
      </c>
      <c r="B19" s="359">
        <v>0.2</v>
      </c>
      <c r="C19" s="21">
        <v>0.2</v>
      </c>
      <c r="D19" s="21">
        <v>0.2</v>
      </c>
      <c r="E19" s="21">
        <v>0.2</v>
      </c>
      <c r="F19" s="21">
        <v>0.2</v>
      </c>
      <c r="G19" s="21">
        <v>0.2</v>
      </c>
      <c r="H19" s="21">
        <v>0.2</v>
      </c>
      <c r="I19" s="21">
        <v>0.2</v>
      </c>
      <c r="J19" s="21">
        <v>0.2</v>
      </c>
      <c r="K19" s="21">
        <v>0.2</v>
      </c>
      <c r="L19" s="21">
        <v>0.2</v>
      </c>
      <c r="M19" s="21">
        <v>0.2</v>
      </c>
      <c r="N19" s="21">
        <v>0.2</v>
      </c>
    </row>
    <row r="20" spans="1:14" x14ac:dyDescent="0.2">
      <c r="A20" s="74" t="s">
        <v>236</v>
      </c>
      <c r="B20" s="359">
        <v>0.22</v>
      </c>
      <c r="C20" s="21">
        <v>0.28000000000000003</v>
      </c>
      <c r="D20" s="21">
        <v>0.27</v>
      </c>
      <c r="E20" s="21">
        <v>0.27</v>
      </c>
      <c r="F20" s="21">
        <v>0.26</v>
      </c>
      <c r="G20" s="21">
        <v>0.25</v>
      </c>
      <c r="H20" s="21">
        <v>0.25</v>
      </c>
      <c r="I20" s="21">
        <v>0.24</v>
      </c>
      <c r="J20" s="21">
        <v>0.23</v>
      </c>
      <c r="K20" s="21">
        <v>0.23</v>
      </c>
      <c r="L20" s="21">
        <v>0.22</v>
      </c>
      <c r="M20" s="21">
        <v>0.21</v>
      </c>
      <c r="N20" s="21">
        <v>0.21</v>
      </c>
    </row>
    <row r="21" spans="1:14" x14ac:dyDescent="0.2">
      <c r="A21" s="74" t="s">
        <v>237</v>
      </c>
      <c r="B21" s="359">
        <v>2.33</v>
      </c>
      <c r="C21" s="21">
        <v>2.2400000000000002</v>
      </c>
      <c r="D21" s="21">
        <v>2.1800000000000002</v>
      </c>
      <c r="E21" s="21">
        <v>2.11</v>
      </c>
      <c r="F21" s="21">
        <v>2.1</v>
      </c>
      <c r="G21" s="21">
        <v>2.04</v>
      </c>
      <c r="H21" s="21">
        <v>2.02</v>
      </c>
      <c r="I21" s="21">
        <v>1.96</v>
      </c>
      <c r="J21" s="21">
        <v>1.95</v>
      </c>
      <c r="K21" s="21">
        <v>1.89</v>
      </c>
      <c r="L21" s="21">
        <v>1.87</v>
      </c>
      <c r="M21" s="21">
        <v>1.82</v>
      </c>
      <c r="N21" s="21">
        <v>1.8</v>
      </c>
    </row>
    <row r="22" spans="1:14" x14ac:dyDescent="0.2">
      <c r="A22" s="97" t="s">
        <v>238</v>
      </c>
      <c r="B22" s="359">
        <v>0.32</v>
      </c>
      <c r="C22" s="21">
        <v>0.28999999999999998</v>
      </c>
      <c r="D22" s="21">
        <v>0.27</v>
      </c>
      <c r="E22" s="21">
        <v>0.24</v>
      </c>
      <c r="F22" s="21">
        <v>0.26</v>
      </c>
      <c r="G22" s="21">
        <v>0.23</v>
      </c>
      <c r="H22" s="21">
        <v>0.25</v>
      </c>
      <c r="I22" s="21">
        <v>0.22</v>
      </c>
      <c r="J22" s="21">
        <v>0.24</v>
      </c>
      <c r="K22" s="21">
        <v>0.21</v>
      </c>
      <c r="L22" s="21">
        <v>0.23</v>
      </c>
      <c r="M22" s="21">
        <v>0.2</v>
      </c>
      <c r="N22" s="21">
        <v>0.22</v>
      </c>
    </row>
    <row r="23" spans="1:14" x14ac:dyDescent="0.2">
      <c r="A23" s="97" t="s">
        <v>239</v>
      </c>
      <c r="B23" s="359">
        <v>2.0099999999999998</v>
      </c>
      <c r="C23" s="21">
        <v>1.95</v>
      </c>
      <c r="D23" s="21">
        <v>1.91</v>
      </c>
      <c r="E23" s="21">
        <v>1.87</v>
      </c>
      <c r="F23" s="21">
        <v>1.84</v>
      </c>
      <c r="G23" s="21">
        <v>1.81</v>
      </c>
      <c r="H23" s="21">
        <v>1.77</v>
      </c>
      <c r="I23" s="21">
        <v>1.74</v>
      </c>
      <c r="J23" s="21">
        <v>1.71</v>
      </c>
      <c r="K23" s="21">
        <v>1.68</v>
      </c>
      <c r="L23" s="21">
        <v>1.65</v>
      </c>
      <c r="M23" s="21">
        <v>1.62</v>
      </c>
      <c r="N23" s="21">
        <v>1.58</v>
      </c>
    </row>
    <row r="24" spans="1:14" x14ac:dyDescent="0.2">
      <c r="A24" s="98" t="s">
        <v>240</v>
      </c>
      <c r="B24" s="359">
        <v>0.44</v>
      </c>
      <c r="C24" s="21">
        <v>0.46</v>
      </c>
      <c r="D24" s="21">
        <v>0.45</v>
      </c>
      <c r="E24" s="21">
        <v>0.44</v>
      </c>
      <c r="F24" s="21">
        <v>0.43</v>
      </c>
      <c r="G24" s="21">
        <v>0.43</v>
      </c>
      <c r="H24" s="21">
        <v>0.42</v>
      </c>
      <c r="I24" s="21">
        <v>0.41</v>
      </c>
      <c r="J24" s="21">
        <v>0.4</v>
      </c>
      <c r="K24" s="21">
        <v>0.4</v>
      </c>
      <c r="L24" s="21">
        <v>0.39</v>
      </c>
      <c r="M24" s="21">
        <v>0.38</v>
      </c>
      <c r="N24" s="21">
        <v>0.37</v>
      </c>
    </row>
    <row r="25" spans="1:14" x14ac:dyDescent="0.2">
      <c r="A25" s="96" t="s">
        <v>241</v>
      </c>
      <c r="B25" s="357">
        <v>1.89</v>
      </c>
      <c r="C25" s="106">
        <v>1.4</v>
      </c>
      <c r="D25" s="106">
        <v>0.86</v>
      </c>
      <c r="E25" s="106">
        <v>0.84</v>
      </c>
      <c r="F25" s="106">
        <v>0.83</v>
      </c>
      <c r="G25" s="106">
        <v>0.81</v>
      </c>
      <c r="H25" s="106">
        <v>0.8</v>
      </c>
      <c r="I25" s="106">
        <v>0.78</v>
      </c>
      <c r="J25" s="106">
        <v>0.77</v>
      </c>
      <c r="K25" s="106">
        <v>0.75</v>
      </c>
      <c r="L25" s="106">
        <v>0.74</v>
      </c>
      <c r="M25" s="106">
        <v>0.73</v>
      </c>
      <c r="N25" s="106">
        <v>0.71</v>
      </c>
    </row>
    <row r="26" spans="1:14" x14ac:dyDescent="0.2">
      <c r="A26" s="97" t="s">
        <v>242</v>
      </c>
      <c r="B26" s="359">
        <v>1.89</v>
      </c>
      <c r="C26" s="21">
        <v>1.83</v>
      </c>
      <c r="D26" s="107">
        <v>1.37</v>
      </c>
      <c r="E26" s="107">
        <v>0.84</v>
      </c>
      <c r="F26" s="107">
        <v>0.83</v>
      </c>
      <c r="G26" s="107">
        <v>0.81</v>
      </c>
      <c r="H26" s="107">
        <v>0.8</v>
      </c>
      <c r="I26" s="107">
        <v>0.78</v>
      </c>
      <c r="J26" s="107">
        <v>0.77</v>
      </c>
      <c r="K26" s="107">
        <v>0.75</v>
      </c>
      <c r="L26" s="107">
        <v>0.74</v>
      </c>
      <c r="M26" s="107">
        <v>0.73</v>
      </c>
      <c r="N26" s="107">
        <v>0.71</v>
      </c>
    </row>
    <row r="27" spans="1:14" x14ac:dyDescent="0.2">
      <c r="A27" s="99" t="s">
        <v>243</v>
      </c>
      <c r="B27" s="360">
        <v>0</v>
      </c>
      <c r="C27" s="108">
        <v>0.43</v>
      </c>
      <c r="D27" s="108">
        <v>0.51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</row>
    <row r="28" spans="1:14" x14ac:dyDescent="0.2">
      <c r="A28" s="96" t="s">
        <v>244</v>
      </c>
      <c r="B28" s="357">
        <v>-1.76</v>
      </c>
      <c r="C28" s="106">
        <v>-1.91</v>
      </c>
      <c r="D28" s="106">
        <v>-1.59</v>
      </c>
      <c r="E28" s="106">
        <v>-1.4</v>
      </c>
      <c r="F28" s="106">
        <v>-0.95</v>
      </c>
      <c r="G28" s="106">
        <v>-0.61</v>
      </c>
      <c r="H28" s="106">
        <v>-0.35</v>
      </c>
      <c r="I28" s="106">
        <v>-0.08</v>
      </c>
      <c r="J28" s="106">
        <v>0.12</v>
      </c>
      <c r="K28" s="106">
        <v>0.33</v>
      </c>
      <c r="L28" s="106">
        <v>0.45</v>
      </c>
      <c r="M28" s="106">
        <v>0.62</v>
      </c>
      <c r="N28" s="106">
        <v>0.67</v>
      </c>
    </row>
    <row r="29" spans="1:14" ht="12.75" thickBot="1" x14ac:dyDescent="0.25">
      <c r="A29" s="100" t="s">
        <v>245</v>
      </c>
      <c r="B29" s="355">
        <v>6827.6</v>
      </c>
      <c r="C29" s="101">
        <v>7289.8</v>
      </c>
      <c r="D29" s="101">
        <v>7823</v>
      </c>
      <c r="E29" s="101">
        <v>8379.2000000000007</v>
      </c>
      <c r="F29" s="101">
        <v>8994.4</v>
      </c>
      <c r="G29" s="101">
        <v>9678.1</v>
      </c>
      <c r="H29" s="101">
        <v>10426.799999999999</v>
      </c>
      <c r="I29" s="101">
        <v>11239.1</v>
      </c>
      <c r="J29" s="101">
        <v>12120.6</v>
      </c>
      <c r="K29" s="101">
        <v>13077</v>
      </c>
      <c r="L29" s="101">
        <v>14113.7</v>
      </c>
      <c r="M29" s="101">
        <v>15239.1</v>
      </c>
      <c r="N29" s="101">
        <v>16461.400000000001</v>
      </c>
    </row>
  </sheetData>
  <mergeCells count="1">
    <mergeCell ref="A3:N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5">
    <tabColor rgb="FF9EBBD3"/>
  </sheetPr>
  <dimension ref="A1:J19"/>
  <sheetViews>
    <sheetView zoomScale="130" zoomScaleNormal="130" workbookViewId="0"/>
  </sheetViews>
  <sheetFormatPr defaultRowHeight="12" x14ac:dyDescent="0.2"/>
  <cols>
    <col min="1" max="1" width="45.42578125" style="31" customWidth="1"/>
    <col min="2" max="10" width="9.7109375" style="31" customWidth="1"/>
    <col min="11" max="12" width="14.28515625" style="31" customWidth="1"/>
    <col min="13" max="16384" width="9.140625" style="31"/>
  </cols>
  <sheetData>
    <row r="1" spans="1:10" s="1" customFormat="1" ht="15" x14ac:dyDescent="0.25">
      <c r="A1" s="12" t="s">
        <v>0</v>
      </c>
      <c r="B1" s="32"/>
    </row>
    <row r="3" spans="1:10" ht="12.75" thickBot="1" x14ac:dyDescent="0.25">
      <c r="A3" s="467" t="s">
        <v>13</v>
      </c>
      <c r="B3" s="467"/>
      <c r="C3" s="467"/>
      <c r="D3" s="467"/>
      <c r="E3" s="467"/>
      <c r="F3" s="467"/>
      <c r="G3" s="467"/>
      <c r="H3" s="467"/>
      <c r="I3" s="467"/>
      <c r="J3" s="467"/>
    </row>
    <row r="4" spans="1:10" ht="13.5" thickTop="1" thickBot="1" x14ac:dyDescent="0.25">
      <c r="A4" s="462"/>
      <c r="B4" s="365"/>
      <c r="C4" s="365"/>
      <c r="D4" s="365"/>
      <c r="E4" s="365"/>
      <c r="F4" s="366"/>
      <c r="G4" s="464" t="s">
        <v>14</v>
      </c>
      <c r="H4" s="465"/>
      <c r="I4" s="465"/>
      <c r="J4" s="466"/>
    </row>
    <row r="5" spans="1:10" ht="13.5" thickTop="1" thickBot="1" x14ac:dyDescent="0.25">
      <c r="A5" s="463"/>
      <c r="B5" s="29">
        <v>2014</v>
      </c>
      <c r="C5" s="29">
        <v>2015</v>
      </c>
      <c r="D5" s="29">
        <v>2016</v>
      </c>
      <c r="E5" s="29">
        <v>2017</v>
      </c>
      <c r="F5" s="30">
        <v>2018</v>
      </c>
      <c r="G5" s="26">
        <v>2019</v>
      </c>
      <c r="H5" s="26">
        <v>2020</v>
      </c>
      <c r="I5" s="26">
        <v>2021</v>
      </c>
      <c r="J5" s="367">
        <v>2022</v>
      </c>
    </row>
    <row r="6" spans="1:10" ht="12.75" thickTop="1" x14ac:dyDescent="0.2">
      <c r="A6" s="368" t="s">
        <v>15</v>
      </c>
      <c r="B6" s="27">
        <v>0.5039557402733319</v>
      </c>
      <c r="C6" s="28">
        <v>-3.5457633934727895</v>
      </c>
      <c r="D6" s="28">
        <v>-3.3054543131704861</v>
      </c>
      <c r="E6" s="28">
        <v>1.0638612600035069</v>
      </c>
      <c r="F6" s="28">
        <v>1.1175791817495062</v>
      </c>
      <c r="G6" s="25">
        <v>1.7672135931803279</v>
      </c>
      <c r="H6" s="25">
        <v>2.2431874088756798</v>
      </c>
      <c r="I6" s="25">
        <v>2.2849389737066219</v>
      </c>
      <c r="J6" s="369">
        <v>2.1435605698708811</v>
      </c>
    </row>
    <row r="7" spans="1:10" x14ac:dyDescent="0.2">
      <c r="A7" s="370" t="s">
        <v>16</v>
      </c>
      <c r="B7" s="23">
        <v>5778.9530000000004</v>
      </c>
      <c r="C7" s="23">
        <v>5995.7870000000012</v>
      </c>
      <c r="D7" s="23">
        <v>6267.2049999999999</v>
      </c>
      <c r="E7" s="23">
        <v>6553.8426904999897</v>
      </c>
      <c r="F7" s="23">
        <v>6827.5859073859674</v>
      </c>
      <c r="G7" s="17">
        <v>7280.1495132415093</v>
      </c>
      <c r="H7" s="17">
        <v>7780.7941663283091</v>
      </c>
      <c r="I7" s="17">
        <v>8324.3060860655587</v>
      </c>
      <c r="J7" s="371">
        <v>8886.7522761534219</v>
      </c>
    </row>
    <row r="8" spans="1:10" x14ac:dyDescent="0.2">
      <c r="A8" s="370" t="s">
        <v>17</v>
      </c>
      <c r="B8" s="21">
        <v>6.407616596391974</v>
      </c>
      <c r="C8" s="21">
        <v>10.673497995621716</v>
      </c>
      <c r="D8" s="21">
        <v>6.2880550542244729</v>
      </c>
      <c r="E8" s="21">
        <v>2.9473499083459087</v>
      </c>
      <c r="F8" s="21">
        <v>3.7455811701915476</v>
      </c>
      <c r="G8" s="18">
        <v>4.2068268181810948</v>
      </c>
      <c r="H8" s="18">
        <v>3.9619971609420794</v>
      </c>
      <c r="I8" s="18">
        <v>4.0253611751968386</v>
      </c>
      <c r="J8" s="372">
        <v>3.9463033137094259</v>
      </c>
    </row>
    <row r="9" spans="1:10" x14ac:dyDescent="0.2">
      <c r="A9" s="370" t="s">
        <v>18</v>
      </c>
      <c r="B9" s="21">
        <v>2.6562000000000001</v>
      </c>
      <c r="C9" s="21">
        <v>3.9047999999999998</v>
      </c>
      <c r="D9" s="21">
        <v>3.2591000000000001</v>
      </c>
      <c r="E9" s="21">
        <v>3.3079999999999998</v>
      </c>
      <c r="F9" s="21">
        <v>3.8742000000000001</v>
      </c>
      <c r="G9" s="18">
        <v>3.9935851880178568</v>
      </c>
      <c r="H9" s="18">
        <v>3.8669622995882067</v>
      </c>
      <c r="I9" s="18">
        <v>3.8564875502856681</v>
      </c>
      <c r="J9" s="372">
        <v>3.919169778993949</v>
      </c>
    </row>
    <row r="10" spans="1:10" x14ac:dyDescent="0.2">
      <c r="A10" s="370" t="s">
        <v>19</v>
      </c>
      <c r="B10" s="22">
        <v>1.4851703318496279</v>
      </c>
      <c r="C10" s="22">
        <v>3.2840455098148702E-2</v>
      </c>
      <c r="D10" s="22">
        <v>-1.9087335071587663</v>
      </c>
      <c r="E10" s="22">
        <v>0.29153551256591026</v>
      </c>
      <c r="F10" s="21">
        <v>1.4142767751831542</v>
      </c>
      <c r="G10" s="19">
        <v>1.2886571227043175</v>
      </c>
      <c r="H10" s="19">
        <v>1.1676234074377456</v>
      </c>
      <c r="I10" s="19">
        <v>1.1194021359197337</v>
      </c>
      <c r="J10" s="373">
        <v>1.0471135612584725</v>
      </c>
    </row>
    <row r="11" spans="1:10" x14ac:dyDescent="0.2">
      <c r="A11" s="370" t="s">
        <v>20</v>
      </c>
      <c r="B11" s="22">
        <v>2.8601389095663787</v>
      </c>
      <c r="C11" s="22">
        <v>-0.133033284751638</v>
      </c>
      <c r="D11" s="22">
        <v>-3.1553370528090818</v>
      </c>
      <c r="E11" s="22">
        <v>2.5621906085544266</v>
      </c>
      <c r="F11" s="22">
        <v>2.0688010718705963</v>
      </c>
      <c r="G11" s="19">
        <v>2.3203951668358647</v>
      </c>
      <c r="H11" s="19">
        <v>2.2357554478498853</v>
      </c>
      <c r="I11" s="19">
        <v>2.2849389737066073</v>
      </c>
      <c r="J11" s="373">
        <v>2.1435605698709059</v>
      </c>
    </row>
    <row r="12" spans="1:10" x14ac:dyDescent="0.2">
      <c r="A12" s="370" t="s">
        <v>21</v>
      </c>
      <c r="B12" s="21">
        <v>11.75</v>
      </c>
      <c r="C12" s="21">
        <v>14.249999999999998</v>
      </c>
      <c r="D12" s="21">
        <v>13.750000000000002</v>
      </c>
      <c r="E12" s="21">
        <v>7.0000000000000009</v>
      </c>
      <c r="F12" s="21">
        <v>6.4</v>
      </c>
      <c r="G12" s="18">
        <v>6.5</v>
      </c>
      <c r="H12" s="18">
        <v>7.5</v>
      </c>
      <c r="I12" s="18">
        <v>8</v>
      </c>
      <c r="J12" s="372">
        <v>8</v>
      </c>
    </row>
    <row r="13" spans="1:10" x14ac:dyDescent="0.2">
      <c r="A13" s="370" t="s">
        <v>27</v>
      </c>
      <c r="B13" s="21">
        <v>5.0206776305044665</v>
      </c>
      <c r="C13" s="21">
        <v>3.2315794378522167</v>
      </c>
      <c r="D13" s="21">
        <v>7.0204925115702865</v>
      </c>
      <c r="E13" s="21">
        <v>3.936624007574907</v>
      </c>
      <c r="F13" s="21">
        <v>2.5585849535644023</v>
      </c>
      <c r="G13" s="18">
        <v>2.2005978416558047</v>
      </c>
      <c r="H13" s="18">
        <v>3.4031693654180017</v>
      </c>
      <c r="I13" s="18">
        <v>3.8208363613457585</v>
      </c>
      <c r="J13" s="372">
        <v>3.8997987971313819</v>
      </c>
    </row>
    <row r="14" spans="1:10" x14ac:dyDescent="0.2">
      <c r="A14" s="370" t="s">
        <v>22</v>
      </c>
      <c r="B14" s="21">
        <v>-0.56300690854669744</v>
      </c>
      <c r="C14" s="21">
        <v>-1.8554507200133412</v>
      </c>
      <c r="D14" s="21">
        <v>-2.4858068014178389</v>
      </c>
      <c r="E14" s="21">
        <v>-1.6872952388208649</v>
      </c>
      <c r="F14" s="21">
        <v>-1.5856000696336181</v>
      </c>
      <c r="G14" s="18">
        <v>-1.8131495755672549</v>
      </c>
      <c r="H14" s="18">
        <v>-1.4897681007333969</v>
      </c>
      <c r="I14" s="18">
        <v>-1.2000426119822802</v>
      </c>
      <c r="J14" s="372">
        <v>-0.994752741389892</v>
      </c>
    </row>
    <row r="15" spans="1:10" x14ac:dyDescent="0.2">
      <c r="A15" s="370" t="s">
        <v>23</v>
      </c>
      <c r="B15" s="21">
        <v>-0.35424590047925575</v>
      </c>
      <c r="C15" s="21">
        <v>-1.9456258201600363</v>
      </c>
      <c r="D15" s="21">
        <v>-2.5445690533705481</v>
      </c>
      <c r="E15" s="21">
        <v>-1.8072177317495748</v>
      </c>
      <c r="F15" s="21">
        <v>-1.7608168395872332</v>
      </c>
      <c r="G15" s="18">
        <v>-1.9093014469988521</v>
      </c>
      <c r="H15" s="18">
        <v>-1.5949528717395922</v>
      </c>
      <c r="I15" s="18">
        <v>-1.3125855789968381</v>
      </c>
      <c r="J15" s="372">
        <v>-1.1134983894177342</v>
      </c>
    </row>
    <row r="16" spans="1:10" x14ac:dyDescent="0.2">
      <c r="A16" s="370" t="s">
        <v>24</v>
      </c>
      <c r="B16" s="21">
        <v>-5.3881805611303752</v>
      </c>
      <c r="C16" s="21">
        <v>-8.3689750215125365</v>
      </c>
      <c r="D16" s="21">
        <v>-6.4945105083403813</v>
      </c>
      <c r="E16" s="21">
        <v>-6.1158894738224525</v>
      </c>
      <c r="F16" s="21">
        <v>-5.5537039525935317</v>
      </c>
      <c r="G16" s="18">
        <v>-5.2123054791394177</v>
      </c>
      <c r="H16" s="18">
        <v>-4.9959296115722003</v>
      </c>
      <c r="I16" s="18">
        <v>-5.5913352065898447</v>
      </c>
      <c r="J16" s="372">
        <v>-5.9883564014834514</v>
      </c>
    </row>
    <row r="17" spans="1:10" x14ac:dyDescent="0.2">
      <c r="A17" s="370" t="s">
        <v>25</v>
      </c>
      <c r="B17" s="21">
        <v>-5.9511874696770724</v>
      </c>
      <c r="C17" s="21">
        <v>-10.224425741525877</v>
      </c>
      <c r="D17" s="21">
        <v>-8.9803173097582203</v>
      </c>
      <c r="E17" s="21">
        <v>-7.8031847126433185</v>
      </c>
      <c r="F17" s="21">
        <v>-7.13930402222715</v>
      </c>
      <c r="G17" s="18">
        <v>-7.0254550547066721</v>
      </c>
      <c r="H17" s="18">
        <v>-6.4856977123055977</v>
      </c>
      <c r="I17" s="18">
        <v>-6.7913778185721254</v>
      </c>
      <c r="J17" s="372">
        <v>-6.9831091428733449</v>
      </c>
    </row>
    <row r="18" spans="1:10" ht="12.75" thickBot="1" x14ac:dyDescent="0.25">
      <c r="A18" s="374" t="s">
        <v>26</v>
      </c>
      <c r="B18" s="24">
        <v>56.280930979222433</v>
      </c>
      <c r="C18" s="24">
        <v>65.504712939279713</v>
      </c>
      <c r="D18" s="24">
        <v>69.952501201869723</v>
      </c>
      <c r="E18" s="24">
        <v>74.004920688974181</v>
      </c>
      <c r="F18" s="24">
        <v>77.215905154190594</v>
      </c>
      <c r="G18" s="20">
        <v>79.608726854031303</v>
      </c>
      <c r="H18" s="20">
        <v>80.960990252466488</v>
      </c>
      <c r="I18" s="20">
        <v>82.098282450774107</v>
      </c>
      <c r="J18" s="375">
        <v>83.493023640531462</v>
      </c>
    </row>
    <row r="19" spans="1:10" ht="15.75" customHeight="1" thickTop="1" x14ac:dyDescent="0.2">
      <c r="A19" s="461"/>
      <c r="B19" s="461"/>
      <c r="C19" s="461"/>
      <c r="D19" s="461"/>
      <c r="E19" s="461"/>
      <c r="F19" s="461"/>
      <c r="G19" s="461"/>
      <c r="H19" s="461"/>
      <c r="I19" s="461"/>
      <c r="J19" s="461"/>
    </row>
  </sheetData>
  <mergeCells count="4">
    <mergeCell ref="A19:J19"/>
    <mergeCell ref="A4:A5"/>
    <mergeCell ref="G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">
    <tabColor theme="5"/>
  </sheetPr>
  <dimension ref="A1:C81"/>
  <sheetViews>
    <sheetView zoomScaleNormal="100"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13.140625" style="51" customWidth="1"/>
    <col min="2" max="2" width="17.85546875" style="47" customWidth="1"/>
    <col min="3" max="3" width="27" style="47" customWidth="1"/>
    <col min="4" max="4" width="9.140625" style="41" customWidth="1"/>
    <col min="5" max="5" width="9" style="41" customWidth="1"/>
    <col min="6" max="6" width="8" style="41" customWidth="1"/>
    <col min="7" max="7" width="8.5703125" style="41" customWidth="1"/>
    <col min="8" max="8" width="9.140625" style="41" customWidth="1"/>
    <col min="9" max="9" width="9" style="41" customWidth="1"/>
    <col min="10" max="10" width="8" style="41" customWidth="1"/>
    <col min="11" max="11" width="8.5703125" style="41" customWidth="1"/>
    <col min="12" max="12" width="9.140625" style="41" customWidth="1"/>
    <col min="13" max="13" width="9" style="41" customWidth="1"/>
    <col min="14" max="14" width="8" style="41" customWidth="1"/>
    <col min="15" max="15" width="8.5703125" style="41" customWidth="1"/>
    <col min="16" max="16" width="9.140625" style="41" customWidth="1"/>
    <col min="17" max="17" width="9" style="41" customWidth="1"/>
    <col min="18" max="18" width="8" style="41" customWidth="1"/>
    <col min="19" max="19" width="8.5703125" style="41" customWidth="1"/>
    <col min="20" max="20" width="9.140625" style="41" customWidth="1"/>
    <col min="21" max="21" width="9" style="41" customWidth="1"/>
    <col min="22" max="22" width="8" style="41" customWidth="1"/>
    <col min="23" max="16384" width="9.140625" style="41"/>
  </cols>
  <sheetData>
    <row r="1" spans="1:3" s="33" customFormat="1" ht="14.25" x14ac:dyDescent="0.2">
      <c r="A1" s="385" t="s">
        <v>0</v>
      </c>
      <c r="B1" s="385"/>
      <c r="C1" s="35"/>
    </row>
    <row r="2" spans="1:3" x14ac:dyDescent="0.25">
      <c r="B2" s="49"/>
    </row>
    <row r="3" spans="1:3" ht="30" x14ac:dyDescent="0.25">
      <c r="A3" s="109" t="s">
        <v>269</v>
      </c>
      <c r="B3" s="36" t="s">
        <v>37</v>
      </c>
    </row>
    <row r="4" spans="1:3" x14ac:dyDescent="0.25">
      <c r="A4" s="111">
        <v>41275</v>
      </c>
      <c r="B4" s="117">
        <v>1163847</v>
      </c>
    </row>
    <row r="5" spans="1:3" x14ac:dyDescent="0.25">
      <c r="A5" s="113">
        <v>41306</v>
      </c>
      <c r="B5" s="119">
        <v>1116340</v>
      </c>
    </row>
    <row r="6" spans="1:3" x14ac:dyDescent="0.25">
      <c r="A6" s="111">
        <v>41334</v>
      </c>
      <c r="B6" s="117">
        <v>1097338</v>
      </c>
    </row>
    <row r="7" spans="1:3" x14ac:dyDescent="0.25">
      <c r="A7" s="113">
        <v>41365</v>
      </c>
      <c r="B7" s="119">
        <v>1087066</v>
      </c>
    </row>
    <row r="8" spans="1:3" x14ac:dyDescent="0.25">
      <c r="A8" s="111">
        <v>41395</v>
      </c>
      <c r="B8" s="117">
        <v>1017750</v>
      </c>
    </row>
    <row r="9" spans="1:3" x14ac:dyDescent="0.25">
      <c r="A9" s="113">
        <v>41426</v>
      </c>
      <c r="B9" s="119">
        <v>1016432</v>
      </c>
    </row>
    <row r="10" spans="1:3" x14ac:dyDescent="0.25">
      <c r="A10" s="111">
        <v>41456</v>
      </c>
      <c r="B10" s="117">
        <v>918193</v>
      </c>
    </row>
    <row r="11" spans="1:3" x14ac:dyDescent="0.25">
      <c r="A11" s="113">
        <v>41487</v>
      </c>
      <c r="B11" s="119">
        <v>937518</v>
      </c>
    </row>
    <row r="12" spans="1:3" x14ac:dyDescent="0.25">
      <c r="A12" s="111">
        <v>41518</v>
      </c>
      <c r="B12" s="117">
        <v>984573</v>
      </c>
    </row>
    <row r="13" spans="1:3" x14ac:dyDescent="0.25">
      <c r="A13" s="113">
        <v>41548</v>
      </c>
      <c r="B13" s="119">
        <v>1036889</v>
      </c>
    </row>
    <row r="14" spans="1:3" x14ac:dyDescent="0.25">
      <c r="A14" s="111">
        <v>41579</v>
      </c>
      <c r="B14" s="117">
        <v>1043918</v>
      </c>
    </row>
    <row r="15" spans="1:3" x14ac:dyDescent="0.25">
      <c r="A15" s="113">
        <v>41609</v>
      </c>
      <c r="B15" s="119">
        <v>1117171</v>
      </c>
    </row>
    <row r="16" spans="1:3" x14ac:dyDescent="0.25">
      <c r="A16" s="111">
        <v>41640</v>
      </c>
      <c r="B16" s="117">
        <v>1045848</v>
      </c>
    </row>
    <row r="17" spans="1:2" x14ac:dyDescent="0.25">
      <c r="A17" s="113">
        <v>41671</v>
      </c>
      <c r="B17" s="119">
        <v>1157709</v>
      </c>
    </row>
    <row r="18" spans="1:2" x14ac:dyDescent="0.25">
      <c r="A18" s="111">
        <v>41699</v>
      </c>
      <c r="B18" s="117">
        <v>1027406</v>
      </c>
    </row>
    <row r="19" spans="1:2" x14ac:dyDescent="0.25">
      <c r="A19" s="113">
        <v>41730</v>
      </c>
      <c r="B19" s="119">
        <v>884976</v>
      </c>
    </row>
    <row r="20" spans="1:2" x14ac:dyDescent="0.25">
      <c r="A20" s="111">
        <v>41760</v>
      </c>
      <c r="B20" s="117">
        <v>867423</v>
      </c>
    </row>
    <row r="21" spans="1:2" x14ac:dyDescent="0.25">
      <c r="A21" s="113">
        <v>41791</v>
      </c>
      <c r="B21" s="119">
        <v>763499</v>
      </c>
    </row>
    <row r="22" spans="1:2" x14ac:dyDescent="0.25">
      <c r="A22" s="111">
        <v>41821</v>
      </c>
      <c r="B22" s="117">
        <v>737097</v>
      </c>
    </row>
    <row r="23" spans="1:2" x14ac:dyDescent="0.25">
      <c r="A23" s="113">
        <v>41852</v>
      </c>
      <c r="B23" s="119">
        <v>698475</v>
      </c>
    </row>
    <row r="24" spans="1:2" x14ac:dyDescent="0.25">
      <c r="A24" s="111">
        <v>41883</v>
      </c>
      <c r="B24" s="117">
        <v>596363</v>
      </c>
    </row>
    <row r="25" spans="1:2" x14ac:dyDescent="0.25">
      <c r="A25" s="113">
        <v>41913</v>
      </c>
      <c r="B25" s="119">
        <v>473796</v>
      </c>
    </row>
    <row r="26" spans="1:2" x14ac:dyDescent="0.25">
      <c r="A26" s="111">
        <v>41944</v>
      </c>
      <c r="B26" s="117">
        <v>430463</v>
      </c>
    </row>
    <row r="27" spans="1:2" x14ac:dyDescent="0.25">
      <c r="A27" s="113">
        <v>41974</v>
      </c>
      <c r="B27" s="119">
        <v>396993</v>
      </c>
    </row>
    <row r="28" spans="1:2" x14ac:dyDescent="0.25">
      <c r="A28" s="111">
        <v>42005</v>
      </c>
      <c r="B28" s="117">
        <v>245996</v>
      </c>
    </row>
    <row r="29" spans="1:2" x14ac:dyDescent="0.25">
      <c r="A29" s="113">
        <v>42036</v>
      </c>
      <c r="B29" s="119">
        <v>-47228</v>
      </c>
    </row>
    <row r="30" spans="1:2" x14ac:dyDescent="0.25">
      <c r="A30" s="111">
        <v>42064</v>
      </c>
      <c r="B30" s="117">
        <v>-48678</v>
      </c>
    </row>
    <row r="31" spans="1:2" x14ac:dyDescent="0.25">
      <c r="A31" s="113">
        <v>42095</v>
      </c>
      <c r="B31" s="119">
        <v>-263493</v>
      </c>
    </row>
    <row r="32" spans="1:2" x14ac:dyDescent="0.25">
      <c r="A32" s="111">
        <v>42125</v>
      </c>
      <c r="B32" s="117">
        <v>-452835</v>
      </c>
    </row>
    <row r="33" spans="1:2" x14ac:dyDescent="0.25">
      <c r="A33" s="113">
        <v>42156</v>
      </c>
      <c r="B33" s="119">
        <v>-601924</v>
      </c>
    </row>
    <row r="34" spans="1:2" x14ac:dyDescent="0.25">
      <c r="A34" s="111">
        <v>42186</v>
      </c>
      <c r="B34" s="117">
        <v>-778731</v>
      </c>
    </row>
    <row r="35" spans="1:2" x14ac:dyDescent="0.25">
      <c r="A35" s="113">
        <v>42217</v>
      </c>
      <c r="B35" s="119">
        <v>-985669</v>
      </c>
    </row>
    <row r="36" spans="1:2" x14ac:dyDescent="0.25">
      <c r="A36" s="111">
        <v>42248</v>
      </c>
      <c r="B36" s="117">
        <v>-1238628</v>
      </c>
    </row>
    <row r="37" spans="1:2" x14ac:dyDescent="0.25">
      <c r="A37" s="113">
        <v>42278</v>
      </c>
      <c r="B37" s="119">
        <v>-1381992</v>
      </c>
    </row>
    <row r="38" spans="1:2" x14ac:dyDescent="0.25">
      <c r="A38" s="111">
        <v>42309</v>
      </c>
      <c r="B38" s="117">
        <v>-1527463</v>
      </c>
    </row>
    <row r="39" spans="1:2" x14ac:dyDescent="0.25">
      <c r="A39" s="113">
        <v>42339</v>
      </c>
      <c r="B39" s="119">
        <v>-1552953</v>
      </c>
    </row>
    <row r="40" spans="1:2" x14ac:dyDescent="0.25">
      <c r="A40" s="111">
        <v>42370</v>
      </c>
      <c r="B40" s="117">
        <v>-1590822</v>
      </c>
    </row>
    <row r="41" spans="1:2" x14ac:dyDescent="0.25">
      <c r="A41" s="113">
        <v>42401</v>
      </c>
      <c r="B41" s="119">
        <v>-1706695</v>
      </c>
    </row>
    <row r="42" spans="1:2" x14ac:dyDescent="0.25">
      <c r="A42" s="111">
        <v>42430</v>
      </c>
      <c r="B42" s="117">
        <v>-1853076</v>
      </c>
    </row>
    <row r="43" spans="1:2" x14ac:dyDescent="0.25">
      <c r="A43" s="113">
        <v>42461</v>
      </c>
      <c r="B43" s="119">
        <v>-1825609</v>
      </c>
    </row>
    <row r="44" spans="1:2" x14ac:dyDescent="0.25">
      <c r="A44" s="111">
        <v>42491</v>
      </c>
      <c r="B44" s="117">
        <v>-1781906</v>
      </c>
    </row>
    <row r="45" spans="1:2" x14ac:dyDescent="0.25">
      <c r="A45" s="113">
        <v>42522</v>
      </c>
      <c r="B45" s="119">
        <v>-1765024</v>
      </c>
    </row>
    <row r="46" spans="1:2" x14ac:dyDescent="0.25">
      <c r="A46" s="111">
        <v>42552</v>
      </c>
      <c r="B46" s="117">
        <v>-1706459</v>
      </c>
    </row>
    <row r="47" spans="1:2" x14ac:dyDescent="0.25">
      <c r="A47" s="113">
        <v>42583</v>
      </c>
      <c r="B47" s="119">
        <v>-1656144</v>
      </c>
    </row>
    <row r="48" spans="1:2" x14ac:dyDescent="0.25">
      <c r="A48" s="111">
        <v>42614</v>
      </c>
      <c r="B48" s="117">
        <v>-1599733</v>
      </c>
    </row>
    <row r="49" spans="1:2" x14ac:dyDescent="0.25">
      <c r="A49" s="113">
        <v>42644</v>
      </c>
      <c r="B49" s="119">
        <v>-1500467</v>
      </c>
    </row>
    <row r="50" spans="1:2" x14ac:dyDescent="0.25">
      <c r="A50" s="111">
        <v>42675</v>
      </c>
      <c r="B50" s="117">
        <v>-1472619</v>
      </c>
    </row>
    <row r="51" spans="1:2" x14ac:dyDescent="0.25">
      <c r="A51" s="113">
        <v>42705</v>
      </c>
      <c r="B51" s="119">
        <v>-1321994</v>
      </c>
    </row>
    <row r="52" spans="1:2" x14ac:dyDescent="0.25">
      <c r="A52" s="111">
        <v>42736</v>
      </c>
      <c r="B52" s="117">
        <v>-1280863</v>
      </c>
    </row>
    <row r="53" spans="1:2" x14ac:dyDescent="0.25">
      <c r="A53" s="113">
        <v>42767</v>
      </c>
      <c r="B53" s="119">
        <v>-1148845</v>
      </c>
    </row>
    <row r="54" spans="1:2" x14ac:dyDescent="0.25">
      <c r="A54" s="111">
        <v>42795</v>
      </c>
      <c r="B54" s="117">
        <v>-1090429</v>
      </c>
    </row>
    <row r="55" spans="1:2" x14ac:dyDescent="0.25">
      <c r="A55" s="113">
        <v>42826</v>
      </c>
      <c r="B55" s="119">
        <v>-969896</v>
      </c>
    </row>
    <row r="56" spans="1:2" x14ac:dyDescent="0.25">
      <c r="A56" s="111">
        <v>42856</v>
      </c>
      <c r="B56" s="117">
        <v>-853665</v>
      </c>
    </row>
    <row r="57" spans="1:2" x14ac:dyDescent="0.25">
      <c r="A57" s="113">
        <v>42887</v>
      </c>
      <c r="B57" s="119">
        <v>-749060</v>
      </c>
    </row>
    <row r="58" spans="1:2" x14ac:dyDescent="0.25">
      <c r="A58" s="111">
        <v>42917</v>
      </c>
      <c r="B58" s="117">
        <v>-618688</v>
      </c>
    </row>
    <row r="59" spans="1:2" x14ac:dyDescent="0.25">
      <c r="A59" s="113">
        <v>42948</v>
      </c>
      <c r="B59" s="119">
        <v>-544658</v>
      </c>
    </row>
    <row r="60" spans="1:2" x14ac:dyDescent="0.25">
      <c r="A60" s="111">
        <v>42979</v>
      </c>
      <c r="B60" s="117">
        <v>-466654</v>
      </c>
    </row>
    <row r="61" spans="1:2" x14ac:dyDescent="0.25">
      <c r="A61" s="113">
        <v>43009</v>
      </c>
      <c r="B61" s="119">
        <v>-294305</v>
      </c>
    </row>
    <row r="62" spans="1:2" x14ac:dyDescent="0.25">
      <c r="A62" s="111">
        <v>43040</v>
      </c>
      <c r="B62" s="117">
        <v>-178528</v>
      </c>
    </row>
    <row r="63" spans="1:2" x14ac:dyDescent="0.25">
      <c r="A63" s="113">
        <v>43070</v>
      </c>
      <c r="B63" s="119">
        <v>-20832</v>
      </c>
    </row>
    <row r="64" spans="1:2" x14ac:dyDescent="0.25">
      <c r="A64" s="111">
        <v>43101</v>
      </c>
      <c r="B64" s="117">
        <v>83539</v>
      </c>
    </row>
    <row r="65" spans="1:2" x14ac:dyDescent="0.25">
      <c r="A65" s="113">
        <v>43132</v>
      </c>
      <c r="B65" s="119">
        <v>102494</v>
      </c>
    </row>
    <row r="66" spans="1:2" x14ac:dyDescent="0.25">
      <c r="A66" s="111">
        <v>43160</v>
      </c>
      <c r="B66" s="117">
        <v>223367</v>
      </c>
    </row>
    <row r="67" spans="1:2" x14ac:dyDescent="0.25">
      <c r="A67" s="113">
        <v>43191</v>
      </c>
      <c r="B67" s="119">
        <v>283118</v>
      </c>
    </row>
    <row r="68" spans="1:2" x14ac:dyDescent="0.25">
      <c r="A68" s="111">
        <v>43221</v>
      </c>
      <c r="B68" s="117">
        <v>284875</v>
      </c>
    </row>
    <row r="69" spans="1:2" x14ac:dyDescent="0.25">
      <c r="A69" s="113">
        <v>43252</v>
      </c>
      <c r="B69" s="119">
        <v>280093</v>
      </c>
    </row>
    <row r="70" spans="1:2" x14ac:dyDescent="0.25">
      <c r="A70" s="111">
        <v>43282</v>
      </c>
      <c r="B70" s="117">
        <v>286121</v>
      </c>
    </row>
    <row r="71" spans="1:2" x14ac:dyDescent="0.25">
      <c r="A71" s="113">
        <v>43313</v>
      </c>
      <c r="B71" s="119">
        <v>356852</v>
      </c>
    </row>
    <row r="72" spans="1:2" x14ac:dyDescent="0.25">
      <c r="A72" s="111">
        <v>43344</v>
      </c>
      <c r="B72" s="117">
        <v>459217</v>
      </c>
    </row>
    <row r="73" spans="1:2" x14ac:dyDescent="0.25">
      <c r="A73" s="113">
        <v>43374</v>
      </c>
      <c r="B73" s="119">
        <v>444483</v>
      </c>
    </row>
    <row r="74" spans="1:2" x14ac:dyDescent="0.25">
      <c r="A74" s="111">
        <v>43405</v>
      </c>
      <c r="B74" s="117">
        <v>517733</v>
      </c>
    </row>
    <row r="75" spans="1:2" x14ac:dyDescent="0.25">
      <c r="A75" s="113">
        <v>43435</v>
      </c>
      <c r="B75" s="119">
        <v>529554</v>
      </c>
    </row>
    <row r="76" spans="1:2" x14ac:dyDescent="0.25">
      <c r="A76" s="111">
        <v>43466</v>
      </c>
      <c r="B76" s="117">
        <v>471741</v>
      </c>
    </row>
    <row r="77" spans="1:2" x14ac:dyDescent="0.25">
      <c r="A77" s="113">
        <v>43497</v>
      </c>
      <c r="B77" s="119">
        <v>575226</v>
      </c>
    </row>
    <row r="78" spans="1:2" x14ac:dyDescent="0.25">
      <c r="A78" s="111">
        <v>43525</v>
      </c>
      <c r="B78" s="117">
        <v>472117</v>
      </c>
    </row>
    <row r="79" spans="1:2" x14ac:dyDescent="0.25">
      <c r="A79" s="113">
        <v>43556</v>
      </c>
      <c r="B79" s="119">
        <v>477896</v>
      </c>
    </row>
    <row r="80" spans="1:2" ht="15.75" thickBot="1" x14ac:dyDescent="0.3">
      <c r="A80" s="121">
        <v>43586</v>
      </c>
      <c r="B80" s="122">
        <v>474299</v>
      </c>
    </row>
    <row r="81" spans="1:1" x14ac:dyDescent="0.25">
      <c r="A81" s="124" t="s">
        <v>38</v>
      </c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5">
    <tabColor theme="5"/>
  </sheetPr>
  <dimension ref="A1:C132"/>
  <sheetViews>
    <sheetView zoomScaleNormal="100"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14.140625" style="51" customWidth="1"/>
    <col min="2" max="2" width="13.42578125" style="47" customWidth="1"/>
    <col min="3" max="3" width="27" style="47" customWidth="1"/>
    <col min="4" max="4" width="9.140625" style="41" customWidth="1"/>
    <col min="5" max="5" width="9" style="41" customWidth="1"/>
    <col min="6" max="6" width="8" style="41" customWidth="1"/>
    <col min="7" max="7" width="8.5703125" style="41" customWidth="1"/>
    <col min="8" max="8" width="9.140625" style="41" customWidth="1"/>
    <col min="9" max="9" width="9" style="41" customWidth="1"/>
    <col min="10" max="10" width="8" style="41" customWidth="1"/>
    <col min="11" max="11" width="8.5703125" style="41" customWidth="1"/>
    <col min="12" max="12" width="9.140625" style="41" customWidth="1"/>
    <col min="13" max="13" width="9" style="41" customWidth="1"/>
    <col min="14" max="14" width="8" style="41" customWidth="1"/>
    <col min="15" max="15" width="8.5703125" style="41" customWidth="1"/>
    <col min="16" max="16" width="9.140625" style="41" customWidth="1"/>
    <col min="17" max="17" width="9" style="41" customWidth="1"/>
    <col min="18" max="18" width="8" style="41" customWidth="1"/>
    <col min="19" max="19" width="8.5703125" style="41" customWidth="1"/>
    <col min="20" max="20" width="9.140625" style="41" customWidth="1"/>
    <col min="21" max="21" width="9" style="41" customWidth="1"/>
    <col min="22" max="22" width="8" style="41" customWidth="1"/>
    <col min="23" max="16384" width="9.140625" style="41"/>
  </cols>
  <sheetData>
    <row r="1" spans="1:3" s="33" customFormat="1" ht="14.25" x14ac:dyDescent="0.2">
      <c r="A1" s="385" t="s">
        <v>0</v>
      </c>
      <c r="B1" s="385"/>
      <c r="C1" s="35"/>
    </row>
    <row r="2" spans="1:3" x14ac:dyDescent="0.25">
      <c r="B2" s="49"/>
    </row>
    <row r="3" spans="1:3" ht="30" x14ac:dyDescent="0.25">
      <c r="A3" s="109" t="s">
        <v>151</v>
      </c>
      <c r="B3" s="36" t="s">
        <v>39</v>
      </c>
    </row>
    <row r="4" spans="1:3" x14ac:dyDescent="0.25">
      <c r="A4" s="125">
        <v>43467</v>
      </c>
      <c r="B4" s="129">
        <v>6.45</v>
      </c>
    </row>
    <row r="5" spans="1:3" x14ac:dyDescent="0.25">
      <c r="A5" s="126">
        <v>43468</v>
      </c>
      <c r="B5" s="130">
        <v>6.49</v>
      </c>
    </row>
    <row r="6" spans="1:3" x14ac:dyDescent="0.25">
      <c r="A6" s="125">
        <v>43469</v>
      </c>
      <c r="B6" s="129">
        <v>6.52</v>
      </c>
    </row>
    <row r="7" spans="1:3" x14ac:dyDescent="0.25">
      <c r="A7" s="126">
        <v>43472</v>
      </c>
      <c r="B7" s="130">
        <v>6.58</v>
      </c>
    </row>
    <row r="8" spans="1:3" x14ac:dyDescent="0.25">
      <c r="A8" s="125">
        <v>43473</v>
      </c>
      <c r="B8" s="129">
        <v>6.58</v>
      </c>
    </row>
    <row r="9" spans="1:3" x14ac:dyDescent="0.25">
      <c r="A9" s="126">
        <v>43474</v>
      </c>
      <c r="B9" s="130">
        <v>6.59</v>
      </c>
    </row>
    <row r="10" spans="1:3" x14ac:dyDescent="0.25">
      <c r="A10" s="125">
        <v>43475</v>
      </c>
      <c r="B10" s="129">
        <v>6.66</v>
      </c>
    </row>
    <row r="11" spans="1:3" x14ac:dyDescent="0.25">
      <c r="A11" s="126">
        <v>43476</v>
      </c>
      <c r="B11" s="130">
        <v>6.64</v>
      </c>
    </row>
    <row r="12" spans="1:3" x14ac:dyDescent="0.25">
      <c r="A12" s="125">
        <v>43479</v>
      </c>
      <c r="B12" s="129">
        <v>6.59</v>
      </c>
    </row>
    <row r="13" spans="1:3" x14ac:dyDescent="0.25">
      <c r="A13" s="126">
        <v>43480</v>
      </c>
      <c r="B13" s="130">
        <v>6.62</v>
      </c>
    </row>
    <row r="14" spans="1:3" x14ac:dyDescent="0.25">
      <c r="A14" s="125">
        <v>43481</v>
      </c>
      <c r="B14" s="129">
        <v>6.62</v>
      </c>
    </row>
    <row r="15" spans="1:3" x14ac:dyDescent="0.25">
      <c r="A15" s="126">
        <v>43482</v>
      </c>
      <c r="B15" s="130">
        <v>6.57</v>
      </c>
    </row>
    <row r="16" spans="1:3" x14ac:dyDescent="0.25">
      <c r="A16" s="125">
        <v>43483</v>
      </c>
      <c r="B16" s="129">
        <v>6.56</v>
      </c>
    </row>
    <row r="17" spans="1:2" x14ac:dyDescent="0.25">
      <c r="A17" s="126">
        <v>43486</v>
      </c>
      <c r="B17" s="130">
        <v>6.57</v>
      </c>
    </row>
    <row r="18" spans="1:2" x14ac:dyDescent="0.25">
      <c r="A18" s="125">
        <v>43487</v>
      </c>
      <c r="B18" s="129">
        <v>6.5</v>
      </c>
    </row>
    <row r="19" spans="1:2" x14ac:dyDescent="0.25">
      <c r="A19" s="126">
        <v>43488</v>
      </c>
      <c r="B19" s="130">
        <v>6.48</v>
      </c>
    </row>
    <row r="20" spans="1:2" x14ac:dyDescent="0.25">
      <c r="A20" s="125">
        <v>43489</v>
      </c>
      <c r="B20" s="129">
        <v>6.5</v>
      </c>
    </row>
    <row r="21" spans="1:2" x14ac:dyDescent="0.25">
      <c r="A21" s="126">
        <v>43493</v>
      </c>
      <c r="B21" s="130">
        <v>6.51</v>
      </c>
    </row>
    <row r="22" spans="1:2" x14ac:dyDescent="0.25">
      <c r="A22" s="125">
        <v>43494</v>
      </c>
      <c r="B22" s="129">
        <v>6.49</v>
      </c>
    </row>
    <row r="23" spans="1:2" x14ac:dyDescent="0.25">
      <c r="A23" s="126">
        <v>43495</v>
      </c>
      <c r="B23" s="130">
        <v>6.5</v>
      </c>
    </row>
    <row r="24" spans="1:2" x14ac:dyDescent="0.25">
      <c r="A24" s="125">
        <v>43496</v>
      </c>
      <c r="B24" s="129">
        <v>6.42</v>
      </c>
    </row>
    <row r="25" spans="1:2" x14ac:dyDescent="0.25">
      <c r="A25" s="126">
        <v>43497</v>
      </c>
      <c r="B25" s="130">
        <v>6.39</v>
      </c>
    </row>
    <row r="26" spans="1:2" x14ac:dyDescent="0.25">
      <c r="A26" s="125">
        <v>43500</v>
      </c>
      <c r="B26" s="129">
        <v>6.41</v>
      </c>
    </row>
    <row r="27" spans="1:2" x14ac:dyDescent="0.25">
      <c r="A27" s="126">
        <v>43501</v>
      </c>
      <c r="B27" s="130">
        <v>6.41</v>
      </c>
    </row>
    <row r="28" spans="1:2" x14ac:dyDescent="0.25">
      <c r="A28" s="125">
        <v>43502</v>
      </c>
      <c r="B28" s="129">
        <v>6.4</v>
      </c>
    </row>
    <row r="29" spans="1:2" x14ac:dyDescent="0.25">
      <c r="A29" s="126">
        <v>43503</v>
      </c>
      <c r="B29" s="130">
        <v>6.51</v>
      </c>
    </row>
    <row r="30" spans="1:2" x14ac:dyDescent="0.25">
      <c r="A30" s="125">
        <v>43504</v>
      </c>
      <c r="B30" s="129">
        <v>6.57</v>
      </c>
    </row>
    <row r="31" spans="1:2" x14ac:dyDescent="0.25">
      <c r="A31" s="126">
        <v>43507</v>
      </c>
      <c r="B31" s="130">
        <v>6.56</v>
      </c>
    </row>
    <row r="32" spans="1:2" x14ac:dyDescent="0.25">
      <c r="A32" s="125">
        <v>43508</v>
      </c>
      <c r="B32" s="129">
        <v>6.54</v>
      </c>
    </row>
    <row r="33" spans="1:2" x14ac:dyDescent="0.25">
      <c r="A33" s="126">
        <v>43509</v>
      </c>
      <c r="B33" s="130">
        <v>6.46</v>
      </c>
    </row>
    <row r="34" spans="1:2" x14ac:dyDescent="0.25">
      <c r="A34" s="125">
        <v>43510</v>
      </c>
      <c r="B34" s="129">
        <v>6.45</v>
      </c>
    </row>
    <row r="35" spans="1:2" x14ac:dyDescent="0.25">
      <c r="A35" s="126">
        <v>43511</v>
      </c>
      <c r="B35" s="130">
        <v>6.39</v>
      </c>
    </row>
    <row r="36" spans="1:2" x14ac:dyDescent="0.25">
      <c r="A36" s="125">
        <v>43514</v>
      </c>
      <c r="B36" s="129">
        <v>6.42</v>
      </c>
    </row>
    <row r="37" spans="1:2" x14ac:dyDescent="0.25">
      <c r="A37" s="126">
        <v>43515</v>
      </c>
      <c r="B37" s="130">
        <v>6.41</v>
      </c>
    </row>
    <row r="38" spans="1:2" x14ac:dyDescent="0.25">
      <c r="A38" s="125">
        <v>43516</v>
      </c>
      <c r="B38" s="129">
        <v>6.45</v>
      </c>
    </row>
    <row r="39" spans="1:2" x14ac:dyDescent="0.25">
      <c r="A39" s="126">
        <v>43517</v>
      </c>
      <c r="B39" s="130">
        <v>6.47</v>
      </c>
    </row>
    <row r="40" spans="1:2" x14ac:dyDescent="0.25">
      <c r="A40" s="125">
        <v>43518</v>
      </c>
      <c r="B40" s="129">
        <v>6.48</v>
      </c>
    </row>
    <row r="41" spans="1:2" x14ac:dyDescent="0.25">
      <c r="A41" s="126">
        <v>43521</v>
      </c>
      <c r="B41" s="130">
        <v>6.51</v>
      </c>
    </row>
    <row r="42" spans="1:2" x14ac:dyDescent="0.25">
      <c r="A42" s="125">
        <v>43522</v>
      </c>
      <c r="B42" s="129">
        <v>6.53</v>
      </c>
    </row>
    <row r="43" spans="1:2" x14ac:dyDescent="0.25">
      <c r="A43" s="126">
        <v>43523</v>
      </c>
      <c r="B43" s="130">
        <v>6.5</v>
      </c>
    </row>
    <row r="44" spans="1:2" x14ac:dyDescent="0.25">
      <c r="A44" s="125">
        <v>43524</v>
      </c>
      <c r="B44" s="129">
        <v>6.54</v>
      </c>
    </row>
    <row r="45" spans="1:2" x14ac:dyDescent="0.25">
      <c r="A45" s="126">
        <v>43525</v>
      </c>
      <c r="B45" s="130">
        <v>6.54</v>
      </c>
    </row>
    <row r="46" spans="1:2" x14ac:dyDescent="0.25">
      <c r="A46" s="125">
        <v>43530</v>
      </c>
      <c r="B46" s="129">
        <v>6.56</v>
      </c>
    </row>
    <row r="47" spans="1:2" x14ac:dyDescent="0.25">
      <c r="A47" s="126">
        <v>43531</v>
      </c>
      <c r="B47" s="130">
        <v>6.56</v>
      </c>
    </row>
    <row r="48" spans="1:2" x14ac:dyDescent="0.25">
      <c r="A48" s="125">
        <v>43532</v>
      </c>
      <c r="B48" s="129">
        <v>6.52</v>
      </c>
    </row>
    <row r="49" spans="1:2" x14ac:dyDescent="0.25">
      <c r="A49" s="126">
        <v>43535</v>
      </c>
      <c r="B49" s="130">
        <v>6.5</v>
      </c>
    </row>
    <row r="50" spans="1:2" x14ac:dyDescent="0.25">
      <c r="A50" s="125">
        <v>43536</v>
      </c>
      <c r="B50" s="129">
        <v>6.47</v>
      </c>
    </row>
    <row r="51" spans="1:2" x14ac:dyDescent="0.25">
      <c r="A51" s="126">
        <v>43537</v>
      </c>
      <c r="B51" s="130">
        <v>6.39</v>
      </c>
    </row>
    <row r="52" spans="1:2" x14ac:dyDescent="0.25">
      <c r="A52" s="125">
        <v>43538</v>
      </c>
      <c r="B52" s="129">
        <v>6.44</v>
      </c>
    </row>
    <row r="53" spans="1:2" x14ac:dyDescent="0.25">
      <c r="A53" s="126">
        <v>43539</v>
      </c>
      <c r="B53" s="130">
        <v>6.43</v>
      </c>
    </row>
    <row r="54" spans="1:2" x14ac:dyDescent="0.25">
      <c r="A54" s="125">
        <v>43542</v>
      </c>
      <c r="B54" s="129">
        <v>6.4</v>
      </c>
    </row>
    <row r="55" spans="1:2" x14ac:dyDescent="0.25">
      <c r="A55" s="126">
        <v>43543</v>
      </c>
      <c r="B55" s="130">
        <v>6.4</v>
      </c>
    </row>
    <row r="56" spans="1:2" x14ac:dyDescent="0.25">
      <c r="A56" s="125">
        <v>43544</v>
      </c>
      <c r="B56" s="129">
        <v>6.37</v>
      </c>
    </row>
    <row r="57" spans="1:2" x14ac:dyDescent="0.25">
      <c r="A57" s="126">
        <v>43545</v>
      </c>
      <c r="B57" s="130">
        <v>6.4</v>
      </c>
    </row>
    <row r="58" spans="1:2" x14ac:dyDescent="0.25">
      <c r="A58" s="125">
        <v>43546</v>
      </c>
      <c r="B58" s="129">
        <v>6.54</v>
      </c>
    </row>
    <row r="59" spans="1:2" x14ac:dyDescent="0.25">
      <c r="A59" s="126">
        <v>43549</v>
      </c>
      <c r="B59" s="130">
        <v>6.52</v>
      </c>
    </row>
    <row r="60" spans="1:2" x14ac:dyDescent="0.25">
      <c r="A60" s="125">
        <v>43550</v>
      </c>
      <c r="B60" s="129">
        <v>6.53</v>
      </c>
    </row>
    <row r="61" spans="1:2" x14ac:dyDescent="0.25">
      <c r="A61" s="126">
        <v>43551</v>
      </c>
      <c r="B61" s="130">
        <v>6.65</v>
      </c>
    </row>
    <row r="62" spans="1:2" x14ac:dyDescent="0.25">
      <c r="A62" s="125">
        <v>43552</v>
      </c>
      <c r="B62" s="129">
        <v>6.56</v>
      </c>
    </row>
    <row r="63" spans="1:2" x14ac:dyDescent="0.25">
      <c r="A63" s="126">
        <v>43553</v>
      </c>
      <c r="B63" s="130">
        <v>6.58</v>
      </c>
    </row>
    <row r="64" spans="1:2" x14ac:dyDescent="0.25">
      <c r="A64" s="125">
        <v>43556</v>
      </c>
      <c r="B64" s="129">
        <v>6.53</v>
      </c>
    </row>
    <row r="65" spans="1:2" x14ac:dyDescent="0.25">
      <c r="A65" s="126">
        <v>43557</v>
      </c>
      <c r="B65" s="130">
        <v>6.53</v>
      </c>
    </row>
    <row r="66" spans="1:2" x14ac:dyDescent="0.25">
      <c r="A66" s="125">
        <v>43558</v>
      </c>
      <c r="B66" s="129">
        <v>6.57</v>
      </c>
    </row>
    <row r="67" spans="1:2" x14ac:dyDescent="0.25">
      <c r="A67" s="126">
        <v>43559</v>
      </c>
      <c r="B67" s="130">
        <v>6.56</v>
      </c>
    </row>
    <row r="68" spans="1:2" x14ac:dyDescent="0.25">
      <c r="A68" s="125">
        <v>43560</v>
      </c>
      <c r="B68" s="129">
        <v>6.53</v>
      </c>
    </row>
    <row r="69" spans="1:2" x14ac:dyDescent="0.25">
      <c r="A69" s="126">
        <v>43563</v>
      </c>
      <c r="B69" s="130">
        <v>6.53</v>
      </c>
    </row>
    <row r="70" spans="1:2" x14ac:dyDescent="0.25">
      <c r="A70" s="125">
        <v>43564</v>
      </c>
      <c r="B70" s="129">
        <v>6.56</v>
      </c>
    </row>
    <row r="71" spans="1:2" x14ac:dyDescent="0.25">
      <c r="A71" s="126">
        <v>43565</v>
      </c>
      <c r="B71" s="130">
        <v>6.53</v>
      </c>
    </row>
    <row r="72" spans="1:2" x14ac:dyDescent="0.25">
      <c r="A72" s="125">
        <v>43566</v>
      </c>
      <c r="B72" s="129">
        <v>6.56</v>
      </c>
    </row>
    <row r="73" spans="1:2" x14ac:dyDescent="0.25">
      <c r="A73" s="126">
        <v>43567</v>
      </c>
      <c r="B73" s="130">
        <v>6.54</v>
      </c>
    </row>
    <row r="74" spans="1:2" x14ac:dyDescent="0.25">
      <c r="A74" s="125">
        <v>43570</v>
      </c>
      <c r="B74" s="129">
        <v>6.53</v>
      </c>
    </row>
    <row r="75" spans="1:2" x14ac:dyDescent="0.25">
      <c r="A75" s="126">
        <v>43571</v>
      </c>
      <c r="B75" s="130">
        <v>6.53</v>
      </c>
    </row>
    <row r="76" spans="1:2" x14ac:dyDescent="0.25">
      <c r="A76" s="125">
        <v>43572</v>
      </c>
      <c r="B76" s="129">
        <v>6.54</v>
      </c>
    </row>
    <row r="77" spans="1:2" x14ac:dyDescent="0.25">
      <c r="A77" s="126">
        <v>43573</v>
      </c>
      <c r="B77" s="130">
        <v>6.49</v>
      </c>
    </row>
    <row r="78" spans="1:2" x14ac:dyDescent="0.25">
      <c r="A78" s="125">
        <v>43577</v>
      </c>
      <c r="B78" s="129">
        <v>6.48</v>
      </c>
    </row>
    <row r="79" spans="1:2" x14ac:dyDescent="0.25">
      <c r="A79" s="126">
        <v>43578</v>
      </c>
      <c r="B79" s="130">
        <v>6.45</v>
      </c>
    </row>
    <row r="80" spans="1:2" x14ac:dyDescent="0.25">
      <c r="A80" s="125">
        <v>43579</v>
      </c>
      <c r="B80" s="129">
        <v>6.5</v>
      </c>
    </row>
    <row r="81" spans="1:2" x14ac:dyDescent="0.25">
      <c r="A81" s="126">
        <v>43580</v>
      </c>
      <c r="B81" s="130">
        <v>6.52</v>
      </c>
    </row>
    <row r="82" spans="1:2" x14ac:dyDescent="0.25">
      <c r="A82" s="125">
        <v>43581</v>
      </c>
      <c r="B82" s="129">
        <v>6.55</v>
      </c>
    </row>
    <row r="83" spans="1:2" x14ac:dyDescent="0.25">
      <c r="A83" s="126">
        <v>43584</v>
      </c>
      <c r="B83" s="130">
        <v>6.58</v>
      </c>
    </row>
    <row r="84" spans="1:2" x14ac:dyDescent="0.25">
      <c r="A84" s="125">
        <v>43585</v>
      </c>
      <c r="B84" s="129">
        <v>6.57</v>
      </c>
    </row>
    <row r="85" spans="1:2" x14ac:dyDescent="0.25">
      <c r="A85" s="126">
        <v>43587</v>
      </c>
      <c r="B85" s="130">
        <v>6.58</v>
      </c>
    </row>
    <row r="86" spans="1:2" x14ac:dyDescent="0.25">
      <c r="A86" s="125">
        <v>43588</v>
      </c>
      <c r="B86" s="129">
        <v>6.52</v>
      </c>
    </row>
    <row r="87" spans="1:2" x14ac:dyDescent="0.25">
      <c r="A87" s="126">
        <v>43591</v>
      </c>
      <c r="B87" s="130">
        <v>6.5</v>
      </c>
    </row>
    <row r="88" spans="1:2" x14ac:dyDescent="0.25">
      <c r="A88" s="125">
        <v>43592</v>
      </c>
      <c r="B88" s="129">
        <v>6.51</v>
      </c>
    </row>
    <row r="89" spans="1:2" x14ac:dyDescent="0.25">
      <c r="A89" s="126">
        <v>43593</v>
      </c>
      <c r="B89" s="130">
        <v>6.49</v>
      </c>
    </row>
    <row r="90" spans="1:2" x14ac:dyDescent="0.25">
      <c r="A90" s="125">
        <v>43594</v>
      </c>
      <c r="B90" s="129">
        <v>6.5</v>
      </c>
    </row>
    <row r="91" spans="1:2" x14ac:dyDescent="0.25">
      <c r="A91" s="126">
        <v>43595</v>
      </c>
      <c r="B91" s="130">
        <v>6.47</v>
      </c>
    </row>
    <row r="92" spans="1:2" x14ac:dyDescent="0.25">
      <c r="A92" s="125">
        <v>43598</v>
      </c>
      <c r="B92" s="129">
        <v>6.5</v>
      </c>
    </row>
    <row r="93" spans="1:2" x14ac:dyDescent="0.25">
      <c r="A93" s="126">
        <v>43599</v>
      </c>
      <c r="B93" s="130">
        <v>6.46</v>
      </c>
    </row>
    <row r="94" spans="1:2" x14ac:dyDescent="0.25">
      <c r="A94" s="125">
        <v>43600</v>
      </c>
      <c r="B94" s="129">
        <v>6.46</v>
      </c>
    </row>
    <row r="95" spans="1:2" x14ac:dyDescent="0.25">
      <c r="A95" s="126">
        <v>43601</v>
      </c>
      <c r="B95" s="130">
        <v>6.49</v>
      </c>
    </row>
    <row r="96" spans="1:2" x14ac:dyDescent="0.25">
      <c r="A96" s="125">
        <v>43602</v>
      </c>
      <c r="B96" s="129">
        <v>6.58</v>
      </c>
    </row>
    <row r="97" spans="1:2" x14ac:dyDescent="0.25">
      <c r="A97" s="126">
        <v>43605</v>
      </c>
      <c r="B97" s="130">
        <v>6.52</v>
      </c>
    </row>
    <row r="98" spans="1:2" x14ac:dyDescent="0.25">
      <c r="A98" s="125">
        <v>43606</v>
      </c>
      <c r="B98" s="129">
        <v>6.48</v>
      </c>
    </row>
    <row r="99" spans="1:2" x14ac:dyDescent="0.25">
      <c r="A99" s="126">
        <v>43607</v>
      </c>
      <c r="B99" s="130">
        <v>6.46</v>
      </c>
    </row>
    <row r="100" spans="1:2" x14ac:dyDescent="0.25">
      <c r="A100" s="125">
        <v>43608</v>
      </c>
      <c r="B100" s="129">
        <v>6.43</v>
      </c>
    </row>
    <row r="101" spans="1:2" x14ac:dyDescent="0.25">
      <c r="A101" s="126">
        <v>43609</v>
      </c>
      <c r="B101" s="130">
        <v>6.41</v>
      </c>
    </row>
    <row r="102" spans="1:2" x14ac:dyDescent="0.25">
      <c r="A102" s="125">
        <v>43612</v>
      </c>
      <c r="B102" s="129">
        <v>6.4</v>
      </c>
    </row>
    <row r="103" spans="1:2" x14ac:dyDescent="0.25">
      <c r="A103" s="126">
        <v>43613</v>
      </c>
      <c r="B103" s="130">
        <v>6.32</v>
      </c>
    </row>
    <row r="104" spans="1:2" x14ac:dyDescent="0.25">
      <c r="A104" s="125">
        <v>43614</v>
      </c>
      <c r="B104" s="129">
        <v>6.3</v>
      </c>
    </row>
    <row r="105" spans="1:2" x14ac:dyDescent="0.25">
      <c r="A105" s="126">
        <v>43615</v>
      </c>
      <c r="B105" s="130">
        <v>6.3</v>
      </c>
    </row>
    <row r="106" spans="1:2" x14ac:dyDescent="0.25">
      <c r="A106" s="125">
        <v>43616</v>
      </c>
      <c r="B106" s="129">
        <v>6.28</v>
      </c>
    </row>
    <row r="107" spans="1:2" x14ac:dyDescent="0.25">
      <c r="A107" s="126">
        <v>43619</v>
      </c>
      <c r="B107" s="130">
        <v>6.24</v>
      </c>
    </row>
    <row r="108" spans="1:2" x14ac:dyDescent="0.25">
      <c r="A108" s="125">
        <v>43620</v>
      </c>
      <c r="B108" s="129">
        <v>6.2</v>
      </c>
    </row>
    <row r="109" spans="1:2" x14ac:dyDescent="0.25">
      <c r="A109" s="126">
        <v>43621</v>
      </c>
      <c r="B109" s="130">
        <v>6.28</v>
      </c>
    </row>
    <row r="110" spans="1:2" x14ac:dyDescent="0.25">
      <c r="A110" s="125">
        <v>43622</v>
      </c>
      <c r="B110" s="129">
        <v>6.24</v>
      </c>
    </row>
    <row r="111" spans="1:2" x14ac:dyDescent="0.25">
      <c r="A111" s="126">
        <v>43623</v>
      </c>
      <c r="B111" s="130">
        <v>6.15</v>
      </c>
    </row>
    <row r="112" spans="1:2" x14ac:dyDescent="0.25">
      <c r="A112" s="125">
        <v>43626</v>
      </c>
      <c r="B112" s="129">
        <v>6.09</v>
      </c>
    </row>
    <row r="113" spans="1:2" x14ac:dyDescent="0.25">
      <c r="A113" s="126">
        <v>43627</v>
      </c>
      <c r="B113" s="130">
        <v>6.07</v>
      </c>
    </row>
    <row r="114" spans="1:2" x14ac:dyDescent="0.25">
      <c r="A114" s="125">
        <v>43628</v>
      </c>
      <c r="B114" s="129">
        <v>6.06</v>
      </c>
    </row>
    <row r="115" spans="1:2" x14ac:dyDescent="0.25">
      <c r="A115" s="126">
        <v>43629</v>
      </c>
      <c r="B115" s="130">
        <v>5.98</v>
      </c>
    </row>
    <row r="116" spans="1:2" x14ac:dyDescent="0.25">
      <c r="A116" s="125">
        <v>43630</v>
      </c>
      <c r="B116" s="129">
        <v>5.92</v>
      </c>
    </row>
    <row r="117" spans="1:2" x14ac:dyDescent="0.25">
      <c r="A117" s="126">
        <v>43633</v>
      </c>
      <c r="B117" s="130">
        <v>5.93</v>
      </c>
    </row>
    <row r="118" spans="1:2" x14ac:dyDescent="0.25">
      <c r="A118" s="125">
        <v>43634</v>
      </c>
      <c r="B118" s="129">
        <v>5.92</v>
      </c>
    </row>
    <row r="119" spans="1:2" x14ac:dyDescent="0.25">
      <c r="A119" s="126">
        <v>43635</v>
      </c>
      <c r="B119" s="130">
        <v>5.94</v>
      </c>
    </row>
    <row r="120" spans="1:2" x14ac:dyDescent="0.25">
      <c r="A120" s="125">
        <v>43637</v>
      </c>
      <c r="B120" s="129">
        <v>5.78</v>
      </c>
    </row>
    <row r="121" spans="1:2" x14ac:dyDescent="0.25">
      <c r="A121" s="126">
        <v>43640</v>
      </c>
      <c r="B121" s="130">
        <v>5.78</v>
      </c>
    </row>
    <row r="122" spans="1:2" x14ac:dyDescent="0.25">
      <c r="A122" s="125">
        <v>43641</v>
      </c>
      <c r="B122" s="129">
        <v>5.88</v>
      </c>
    </row>
    <row r="123" spans="1:2" x14ac:dyDescent="0.25">
      <c r="A123" s="126">
        <v>43642</v>
      </c>
      <c r="B123" s="130">
        <v>5.88</v>
      </c>
    </row>
    <row r="124" spans="1:2" x14ac:dyDescent="0.25">
      <c r="A124" s="125">
        <v>43643</v>
      </c>
      <c r="B124" s="129">
        <v>5.87</v>
      </c>
    </row>
    <row r="125" spans="1:2" x14ac:dyDescent="0.25">
      <c r="A125" s="126">
        <v>43644</v>
      </c>
      <c r="B125" s="130">
        <v>5.8</v>
      </c>
    </row>
    <row r="126" spans="1:2" x14ac:dyDescent="0.25">
      <c r="A126" s="125">
        <v>43647</v>
      </c>
      <c r="B126" s="129">
        <v>5.77</v>
      </c>
    </row>
    <row r="127" spans="1:2" x14ac:dyDescent="0.25">
      <c r="A127" s="126">
        <v>43648</v>
      </c>
      <c r="B127" s="130">
        <v>5.8</v>
      </c>
    </row>
    <row r="128" spans="1:2" x14ac:dyDescent="0.25">
      <c r="A128" s="125">
        <v>43649</v>
      </c>
      <c r="B128" s="129">
        <v>5.77</v>
      </c>
    </row>
    <row r="129" spans="1:2" x14ac:dyDescent="0.25">
      <c r="A129" s="126">
        <v>43650</v>
      </c>
      <c r="B129" s="130">
        <v>5.72</v>
      </c>
    </row>
    <row r="130" spans="1:2" x14ac:dyDescent="0.25">
      <c r="A130" s="125">
        <v>43651</v>
      </c>
      <c r="B130" s="129">
        <v>5.66</v>
      </c>
    </row>
    <row r="131" spans="1:2" ht="15.75" thickBot="1" x14ac:dyDescent="0.3">
      <c r="A131" s="127">
        <v>43654</v>
      </c>
      <c r="B131" s="131">
        <v>5.63</v>
      </c>
    </row>
    <row r="132" spans="1:2" x14ac:dyDescent="0.25">
      <c r="A132" s="128" t="s">
        <v>40</v>
      </c>
      <c r="B132" s="112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Plan6">
    <tabColor theme="5"/>
  </sheetPr>
  <dimension ref="A1:I119"/>
  <sheetViews>
    <sheetView zoomScaleNormal="100" workbookViewId="0">
      <pane ySplit="4" topLeftCell="A5" activePane="bottomLeft" state="frozen"/>
      <selection pane="bottomLeft" sqref="A1:B1"/>
    </sheetView>
  </sheetViews>
  <sheetFormatPr defaultRowHeight="15" x14ac:dyDescent="0.25"/>
  <cols>
    <col min="1" max="1" width="18.7109375" style="51" customWidth="1"/>
    <col min="2" max="2" width="11.42578125" style="51" customWidth="1"/>
    <col min="3" max="3" width="11" style="51" customWidth="1"/>
    <col min="4" max="4" width="13.42578125" style="51" customWidth="1"/>
    <col min="5" max="5" width="15.42578125" style="51" customWidth="1"/>
    <col min="6" max="6" width="11.85546875" style="51" bestFit="1" customWidth="1"/>
    <col min="7" max="7" width="10.140625" style="51" customWidth="1"/>
    <col min="8" max="8" width="13.7109375" style="47" customWidth="1"/>
    <col min="9" max="9" width="15" style="47" customWidth="1"/>
    <col min="10" max="10" width="9.140625" style="41" customWidth="1"/>
    <col min="11" max="11" width="9" style="41" customWidth="1"/>
    <col min="12" max="12" width="8" style="41" customWidth="1"/>
    <col min="13" max="13" width="8.5703125" style="41" customWidth="1"/>
    <col min="14" max="14" width="9.140625" style="41" customWidth="1"/>
    <col min="15" max="15" width="9" style="41" customWidth="1"/>
    <col min="16" max="16" width="8" style="41" customWidth="1"/>
    <col min="17" max="17" width="8.5703125" style="41" customWidth="1"/>
    <col min="18" max="18" width="9.140625" style="41" customWidth="1"/>
    <col min="19" max="19" width="9" style="41" customWidth="1"/>
    <col min="20" max="20" width="8" style="41" customWidth="1"/>
    <col min="21" max="21" width="8.5703125" style="41" customWidth="1"/>
    <col min="22" max="22" width="9.140625" style="41" customWidth="1"/>
    <col min="23" max="23" width="9" style="41" customWidth="1"/>
    <col min="24" max="24" width="8" style="41" customWidth="1"/>
    <col min="25" max="25" width="8.5703125" style="41" customWidth="1"/>
    <col min="26" max="26" width="9.140625" style="41" customWidth="1"/>
    <col min="27" max="27" width="9" style="41" customWidth="1"/>
    <col min="28" max="28" width="8" style="41" customWidth="1"/>
    <col min="29" max="16384" width="9.140625" style="41"/>
  </cols>
  <sheetData>
    <row r="1" spans="1:9" s="33" customFormat="1" ht="14.25" x14ac:dyDescent="0.2">
      <c r="A1" s="385" t="s">
        <v>0</v>
      </c>
      <c r="B1" s="385"/>
      <c r="C1" s="16"/>
      <c r="D1" s="16"/>
      <c r="E1" s="16"/>
      <c r="F1" s="16"/>
      <c r="G1" s="16"/>
      <c r="I1" s="35"/>
    </row>
    <row r="2" spans="1:9" x14ac:dyDescent="0.25">
      <c r="H2" s="49"/>
    </row>
    <row r="3" spans="1:9" x14ac:dyDescent="0.25">
      <c r="A3" s="390" t="s">
        <v>270</v>
      </c>
      <c r="B3" s="388" t="s">
        <v>103</v>
      </c>
      <c r="C3" s="389"/>
      <c r="D3" s="389"/>
      <c r="E3" s="389"/>
      <c r="F3" s="389"/>
      <c r="G3" s="386" t="s">
        <v>104</v>
      </c>
      <c r="H3" s="386"/>
      <c r="I3" s="387"/>
    </row>
    <row r="4" spans="1:9" ht="49.5" customHeight="1" x14ac:dyDescent="0.25">
      <c r="A4" s="390"/>
      <c r="B4" s="150" t="s">
        <v>154</v>
      </c>
      <c r="C4" s="60" t="s">
        <v>142</v>
      </c>
      <c r="D4" s="60" t="s">
        <v>155</v>
      </c>
      <c r="E4" s="60" t="s">
        <v>148</v>
      </c>
      <c r="F4" s="61" t="s">
        <v>147</v>
      </c>
      <c r="G4" s="62" t="s">
        <v>153</v>
      </c>
      <c r="H4" s="59" t="s">
        <v>96</v>
      </c>
      <c r="I4" s="59" t="s">
        <v>97</v>
      </c>
    </row>
    <row r="5" spans="1:9" x14ac:dyDescent="0.25">
      <c r="A5" s="111">
        <v>40179</v>
      </c>
      <c r="B5" s="132">
        <v>86241.564775292965</v>
      </c>
      <c r="C5" s="133">
        <v>86241.564775292965</v>
      </c>
      <c r="D5" s="133">
        <v>9753.4077071564388</v>
      </c>
      <c r="E5" s="133">
        <v>9753.4077071564388</v>
      </c>
      <c r="F5" s="133">
        <v>76488.157068136527</v>
      </c>
      <c r="G5" s="134"/>
      <c r="H5" s="135"/>
      <c r="I5" s="135"/>
    </row>
    <row r="6" spans="1:9" x14ac:dyDescent="0.25">
      <c r="A6" s="113">
        <v>40210</v>
      </c>
      <c r="B6" s="136">
        <v>77540.715843387006</v>
      </c>
      <c r="C6" s="137">
        <v>77540.715843387006</v>
      </c>
      <c r="D6" s="137">
        <v>7385.0974201640674</v>
      </c>
      <c r="E6" s="137">
        <v>7385.0974201640674</v>
      </c>
      <c r="F6" s="137">
        <v>70155.618423222943</v>
      </c>
      <c r="G6" s="138"/>
      <c r="H6" s="139"/>
      <c r="I6" s="139"/>
    </row>
    <row r="7" spans="1:9" x14ac:dyDescent="0.25">
      <c r="A7" s="111">
        <v>40238</v>
      </c>
      <c r="B7" s="140">
        <v>98840.601696353988</v>
      </c>
      <c r="C7" s="140">
        <v>98840.601696353988</v>
      </c>
      <c r="D7" s="133">
        <v>13167.739082149745</v>
      </c>
      <c r="E7" s="140">
        <v>13167.739082149745</v>
      </c>
      <c r="F7" s="140">
        <v>85672.862614204249</v>
      </c>
      <c r="G7" s="134"/>
      <c r="H7" s="135"/>
      <c r="I7" s="135"/>
    </row>
    <row r="8" spans="1:9" x14ac:dyDescent="0.25">
      <c r="A8" s="113">
        <v>40269</v>
      </c>
      <c r="B8" s="137">
        <v>86700.111484323599</v>
      </c>
      <c r="C8" s="137">
        <v>86700.111484323599</v>
      </c>
      <c r="D8" s="137">
        <v>10336.933003528346</v>
      </c>
      <c r="E8" s="137">
        <v>10336.933003528346</v>
      </c>
      <c r="F8" s="137">
        <v>76363.17848079525</v>
      </c>
      <c r="G8" s="138"/>
      <c r="H8" s="139"/>
      <c r="I8" s="139"/>
    </row>
    <row r="9" spans="1:9" x14ac:dyDescent="0.25">
      <c r="A9" s="111">
        <v>40299</v>
      </c>
      <c r="B9" s="140">
        <v>88344.158359909125</v>
      </c>
      <c r="C9" s="140">
        <v>88344.158359909125</v>
      </c>
      <c r="D9" s="140">
        <v>11772.203054462023</v>
      </c>
      <c r="E9" s="140">
        <v>11772.203054462023</v>
      </c>
      <c r="F9" s="140">
        <v>76571.955305447103</v>
      </c>
      <c r="G9" s="134"/>
      <c r="H9" s="135"/>
      <c r="I9" s="135"/>
    </row>
    <row r="10" spans="1:9" x14ac:dyDescent="0.25">
      <c r="A10" s="113">
        <v>40330</v>
      </c>
      <c r="B10" s="137">
        <v>84027.438945770366</v>
      </c>
      <c r="C10" s="137">
        <v>84027.438945770366</v>
      </c>
      <c r="D10" s="137">
        <v>11516.285313691065</v>
      </c>
      <c r="E10" s="137">
        <v>11516.285313691065</v>
      </c>
      <c r="F10" s="137">
        <v>72511.153632079295</v>
      </c>
      <c r="G10" s="138"/>
      <c r="H10" s="139"/>
      <c r="I10" s="139"/>
    </row>
    <row r="11" spans="1:9" x14ac:dyDescent="0.25">
      <c r="A11" s="111">
        <v>40360</v>
      </c>
      <c r="B11" s="140">
        <v>99128.66672136636</v>
      </c>
      <c r="C11" s="140">
        <v>99128.66672136636</v>
      </c>
      <c r="D11" s="140">
        <v>13571.171511144461</v>
      </c>
      <c r="E11" s="140">
        <v>13571.171511144461</v>
      </c>
      <c r="F11" s="140">
        <v>85557.495210221896</v>
      </c>
      <c r="G11" s="134"/>
      <c r="H11" s="135"/>
      <c r="I11" s="135"/>
    </row>
    <row r="12" spans="1:9" x14ac:dyDescent="0.25">
      <c r="A12" s="113">
        <v>40391</v>
      </c>
      <c r="B12" s="137">
        <v>90790.302812973634</v>
      </c>
      <c r="C12" s="137">
        <v>90790.302812973634</v>
      </c>
      <c r="D12" s="137">
        <v>9046.4894977432632</v>
      </c>
      <c r="E12" s="137">
        <v>9046.4894977432632</v>
      </c>
      <c r="F12" s="137">
        <v>81743.813315230364</v>
      </c>
      <c r="G12" s="138"/>
      <c r="H12" s="139"/>
      <c r="I12" s="139"/>
    </row>
    <row r="13" spans="1:9" x14ac:dyDescent="0.25">
      <c r="A13" s="141">
        <v>40422</v>
      </c>
      <c r="B13" s="142">
        <v>173707.68769750578</v>
      </c>
      <c r="C13" s="142">
        <v>112010.68769750578</v>
      </c>
      <c r="D13" s="142">
        <v>85473.979135473492</v>
      </c>
      <c r="E13" s="142">
        <v>23776.979135473492</v>
      </c>
      <c r="F13" s="142">
        <v>88233.708562032291</v>
      </c>
      <c r="G13" s="134"/>
      <c r="H13" s="135"/>
      <c r="I13" s="135"/>
    </row>
    <row r="14" spans="1:9" x14ac:dyDescent="0.25">
      <c r="A14" s="113">
        <v>40452</v>
      </c>
      <c r="B14" s="137">
        <v>92584.46290573795</v>
      </c>
      <c r="C14" s="137">
        <v>92584.46290573795</v>
      </c>
      <c r="D14" s="137">
        <v>13799.40791283531</v>
      </c>
      <c r="E14" s="137">
        <v>13799.40791283531</v>
      </c>
      <c r="F14" s="137">
        <v>78785.054992902646</v>
      </c>
      <c r="G14" s="138"/>
      <c r="H14" s="139"/>
      <c r="I14" s="139"/>
    </row>
    <row r="15" spans="1:9" x14ac:dyDescent="0.25">
      <c r="A15" s="111">
        <v>40483</v>
      </c>
      <c r="B15" s="140">
        <v>94899.563115550351</v>
      </c>
      <c r="C15" s="140">
        <v>94899.563115550351</v>
      </c>
      <c r="D15" s="140">
        <v>12401.371450139206</v>
      </c>
      <c r="E15" s="140">
        <v>12401.371450139206</v>
      </c>
      <c r="F15" s="140">
        <v>82498.191665411141</v>
      </c>
      <c r="G15" s="134"/>
      <c r="H15" s="135"/>
      <c r="I15" s="135"/>
    </row>
    <row r="16" spans="1:9" x14ac:dyDescent="0.25">
      <c r="A16" s="113">
        <v>40513</v>
      </c>
      <c r="B16" s="137">
        <v>110004.89386962786</v>
      </c>
      <c r="C16" s="137">
        <v>110004.89386962786</v>
      </c>
      <c r="D16" s="137">
        <v>15991.950602216128</v>
      </c>
      <c r="E16" s="137">
        <v>15991.950602216128</v>
      </c>
      <c r="F16" s="137">
        <v>94012.943267411742</v>
      </c>
      <c r="G16" s="143">
        <f>SUM(C5:C16)</f>
        <v>1121113.168227799</v>
      </c>
      <c r="H16" s="139">
        <f>SUM(E5:E16)</f>
        <v>152519.03569070352</v>
      </c>
      <c r="I16" s="139">
        <f>SUM(F5:F16)</f>
        <v>968594.13253709557</v>
      </c>
    </row>
    <row r="17" spans="1:9" x14ac:dyDescent="0.25">
      <c r="A17" s="111">
        <v>40544</v>
      </c>
      <c r="B17" s="140">
        <v>101882.84268488381</v>
      </c>
      <c r="C17" s="140">
        <v>101882.84268488381</v>
      </c>
      <c r="D17" s="140">
        <v>16177.213118906851</v>
      </c>
      <c r="E17" s="140">
        <v>16177.213118906851</v>
      </c>
      <c r="F17" s="140">
        <v>85705.629565976968</v>
      </c>
      <c r="G17" s="144">
        <f t="shared" ref="G17:G80" si="0">SUM(C6:C17)</f>
        <v>1136754.4461373899</v>
      </c>
      <c r="H17" s="135">
        <f t="shared" ref="H17:I80" si="1">SUM(E6:E17)</f>
        <v>158942.84110245397</v>
      </c>
      <c r="I17" s="135">
        <f t="shared" si="1"/>
        <v>977811.60503493599</v>
      </c>
    </row>
    <row r="18" spans="1:9" x14ac:dyDescent="0.25">
      <c r="A18" s="113">
        <v>40575</v>
      </c>
      <c r="B18" s="137">
        <v>77489.592013513946</v>
      </c>
      <c r="C18" s="137">
        <v>77489.592013513946</v>
      </c>
      <c r="D18" s="137">
        <v>5898.8646383611203</v>
      </c>
      <c r="E18" s="137">
        <v>5898.8646383611203</v>
      </c>
      <c r="F18" s="137">
        <v>71590.727375152826</v>
      </c>
      <c r="G18" s="145">
        <f t="shared" si="0"/>
        <v>1136703.3223075166</v>
      </c>
      <c r="H18" s="139">
        <f t="shared" si="1"/>
        <v>157456.60832065099</v>
      </c>
      <c r="I18" s="139">
        <f t="shared" si="1"/>
        <v>979246.71398686583</v>
      </c>
    </row>
    <row r="19" spans="1:9" x14ac:dyDescent="0.25">
      <c r="A19" s="111">
        <v>40603</v>
      </c>
      <c r="B19" s="140">
        <v>86422.21282040888</v>
      </c>
      <c r="C19" s="140">
        <v>86422.21282040888</v>
      </c>
      <c r="D19" s="140">
        <v>10563.954236671369</v>
      </c>
      <c r="E19" s="140">
        <v>10563.954236671369</v>
      </c>
      <c r="F19" s="140">
        <v>75858.258583737508</v>
      </c>
      <c r="G19" s="144">
        <f t="shared" si="0"/>
        <v>1124284.9334315716</v>
      </c>
      <c r="H19" s="135">
        <f t="shared" si="1"/>
        <v>154852.82347517263</v>
      </c>
      <c r="I19" s="135">
        <f t="shared" si="1"/>
        <v>969432.10995639919</v>
      </c>
    </row>
    <row r="20" spans="1:9" x14ac:dyDescent="0.25">
      <c r="A20" s="113">
        <v>40634</v>
      </c>
      <c r="B20" s="137">
        <v>95864.605627941317</v>
      </c>
      <c r="C20" s="137">
        <v>95864.605627941317</v>
      </c>
      <c r="D20" s="137">
        <v>10735.320686258447</v>
      </c>
      <c r="E20" s="137">
        <v>10735.320686258447</v>
      </c>
      <c r="F20" s="137">
        <v>85129.284941682869</v>
      </c>
      <c r="G20" s="145">
        <f t="shared" si="0"/>
        <v>1133449.4275751892</v>
      </c>
      <c r="H20" s="139">
        <f t="shared" si="1"/>
        <v>155251.2111579027</v>
      </c>
      <c r="I20" s="139">
        <f t="shared" si="1"/>
        <v>978198.21641728666</v>
      </c>
    </row>
    <row r="21" spans="1:9" x14ac:dyDescent="0.25">
      <c r="A21" s="111">
        <v>40664</v>
      </c>
      <c r="B21" s="140">
        <v>87085.546139390557</v>
      </c>
      <c r="C21" s="140">
        <v>87085.546139390557</v>
      </c>
      <c r="D21" s="140">
        <v>10157.979143715129</v>
      </c>
      <c r="E21" s="140">
        <v>10157.979143715129</v>
      </c>
      <c r="F21" s="140">
        <v>76927.566995675428</v>
      </c>
      <c r="G21" s="144">
        <f t="shared" si="0"/>
        <v>1132190.8153546709</v>
      </c>
      <c r="H21" s="135">
        <f t="shared" si="1"/>
        <v>153636.9872471558</v>
      </c>
      <c r="I21" s="135">
        <f t="shared" si="1"/>
        <v>978553.828107515</v>
      </c>
    </row>
    <row r="22" spans="1:9" x14ac:dyDescent="0.25">
      <c r="A22" s="113">
        <v>40695</v>
      </c>
      <c r="B22" s="137">
        <v>94134.566151918902</v>
      </c>
      <c r="C22" s="137">
        <v>94134.566151918902</v>
      </c>
      <c r="D22" s="137">
        <v>13537.531578875987</v>
      </c>
      <c r="E22" s="137">
        <v>13537.531578875987</v>
      </c>
      <c r="F22" s="137">
        <v>80597.034573042911</v>
      </c>
      <c r="G22" s="145">
        <f t="shared" si="0"/>
        <v>1142297.9425608192</v>
      </c>
      <c r="H22" s="139">
        <f t="shared" si="1"/>
        <v>155658.23351234072</v>
      </c>
      <c r="I22" s="139">
        <f t="shared" si="1"/>
        <v>986639.70904847863</v>
      </c>
    </row>
    <row r="23" spans="1:9" x14ac:dyDescent="0.25">
      <c r="A23" s="111">
        <v>40725</v>
      </c>
      <c r="B23" s="140">
        <v>105035.90932959964</v>
      </c>
      <c r="C23" s="140">
        <v>105035.90932959964</v>
      </c>
      <c r="D23" s="140">
        <v>12176.296337274733</v>
      </c>
      <c r="E23" s="140">
        <v>12176.296337274733</v>
      </c>
      <c r="F23" s="140">
        <v>92859.61299232491</v>
      </c>
      <c r="G23" s="144">
        <f t="shared" si="0"/>
        <v>1148205.1851690526</v>
      </c>
      <c r="H23" s="135">
        <f t="shared" si="1"/>
        <v>154263.35833847104</v>
      </c>
      <c r="I23" s="135">
        <f t="shared" si="1"/>
        <v>993941.82683058153</v>
      </c>
    </row>
    <row r="24" spans="1:9" x14ac:dyDescent="0.25">
      <c r="A24" s="113">
        <v>40756</v>
      </c>
      <c r="B24" s="137">
        <v>91446.712891887248</v>
      </c>
      <c r="C24" s="137">
        <v>91446.712891887248</v>
      </c>
      <c r="D24" s="137">
        <v>10835.343985651933</v>
      </c>
      <c r="E24" s="137">
        <v>10835.343985651933</v>
      </c>
      <c r="F24" s="137">
        <v>80611.368906235322</v>
      </c>
      <c r="G24" s="145">
        <f t="shared" si="0"/>
        <v>1148861.5952479662</v>
      </c>
      <c r="H24" s="139">
        <f t="shared" si="1"/>
        <v>156052.21282637972</v>
      </c>
      <c r="I24" s="139">
        <f t="shared" si="1"/>
        <v>992809.38242158643</v>
      </c>
    </row>
    <row r="25" spans="1:9" x14ac:dyDescent="0.25">
      <c r="A25" s="111">
        <v>40787</v>
      </c>
      <c r="B25" s="140">
        <v>98270.966098429766</v>
      </c>
      <c r="C25" s="140">
        <v>98270.966098429766</v>
      </c>
      <c r="D25" s="140">
        <v>9880.5177714821639</v>
      </c>
      <c r="E25" s="140">
        <v>9880.5177714821639</v>
      </c>
      <c r="F25" s="140">
        <v>88390.448326947604</v>
      </c>
      <c r="G25" s="144">
        <f t="shared" si="0"/>
        <v>1135121.8736488903</v>
      </c>
      <c r="H25" s="135">
        <f t="shared" si="1"/>
        <v>142155.75146238841</v>
      </c>
      <c r="I25" s="135">
        <f t="shared" si="1"/>
        <v>992966.12218650174</v>
      </c>
    </row>
    <row r="26" spans="1:9" x14ac:dyDescent="0.25">
      <c r="A26" s="113">
        <v>40817</v>
      </c>
      <c r="B26" s="137">
        <v>95717.11973047319</v>
      </c>
      <c r="C26" s="137">
        <v>95717.11973047319</v>
      </c>
      <c r="D26" s="137">
        <v>12837.789193453948</v>
      </c>
      <c r="E26" s="137">
        <v>12837.789193453948</v>
      </c>
      <c r="F26" s="137">
        <v>82879.330537019239</v>
      </c>
      <c r="G26" s="145">
        <f t="shared" si="0"/>
        <v>1138254.5304736258</v>
      </c>
      <c r="H26" s="139">
        <f t="shared" si="1"/>
        <v>141194.13274300701</v>
      </c>
      <c r="I26" s="139">
        <f t="shared" si="1"/>
        <v>997060.39773061848</v>
      </c>
    </row>
    <row r="27" spans="1:9" x14ac:dyDescent="0.25">
      <c r="A27" s="111">
        <v>40848</v>
      </c>
      <c r="B27" s="140">
        <v>92709.496982237892</v>
      </c>
      <c r="C27" s="140">
        <v>92709.496982237892</v>
      </c>
      <c r="D27" s="140">
        <v>10776.16578863068</v>
      </c>
      <c r="E27" s="140">
        <v>10776.16578863068</v>
      </c>
      <c r="F27" s="140">
        <v>81933.331193607213</v>
      </c>
      <c r="G27" s="144">
        <f t="shared" si="0"/>
        <v>1136064.4643403131</v>
      </c>
      <c r="H27" s="135">
        <f t="shared" si="1"/>
        <v>139568.92708149852</v>
      </c>
      <c r="I27" s="135">
        <f t="shared" si="1"/>
        <v>996495.53725881444</v>
      </c>
    </row>
    <row r="28" spans="1:9" x14ac:dyDescent="0.25">
      <c r="A28" s="113">
        <v>40878</v>
      </c>
      <c r="B28" s="137">
        <v>124143.42232594844</v>
      </c>
      <c r="C28" s="137">
        <v>124143.42232594844</v>
      </c>
      <c r="D28" s="137">
        <v>22611.040738584128</v>
      </c>
      <c r="E28" s="137">
        <v>22611.040738584128</v>
      </c>
      <c r="F28" s="137">
        <v>101532.38158736432</v>
      </c>
      <c r="G28" s="145">
        <f t="shared" si="0"/>
        <v>1150202.9927966336</v>
      </c>
      <c r="H28" s="139">
        <f t="shared" si="1"/>
        <v>146188.01721786649</v>
      </c>
      <c r="I28" s="139">
        <f t="shared" si="1"/>
        <v>1004014.975578767</v>
      </c>
    </row>
    <row r="29" spans="1:9" x14ac:dyDescent="0.25">
      <c r="A29" s="111">
        <v>40909</v>
      </c>
      <c r="B29" s="140">
        <v>102953.60465657005</v>
      </c>
      <c r="C29" s="140">
        <v>102953.60465657005</v>
      </c>
      <c r="D29" s="140">
        <v>17074.322644794276</v>
      </c>
      <c r="E29" s="140">
        <v>17074.322644794276</v>
      </c>
      <c r="F29" s="140">
        <v>85879.28201177578</v>
      </c>
      <c r="G29" s="144">
        <f t="shared" si="0"/>
        <v>1151273.7547683199</v>
      </c>
      <c r="H29" s="135">
        <f t="shared" si="1"/>
        <v>147085.12674375391</v>
      </c>
      <c r="I29" s="135">
        <f t="shared" si="1"/>
        <v>1004188.628024566</v>
      </c>
    </row>
    <row r="30" spans="1:9" x14ac:dyDescent="0.25">
      <c r="A30" s="113">
        <v>40940</v>
      </c>
      <c r="B30" s="137">
        <v>81655.464739983407</v>
      </c>
      <c r="C30" s="137">
        <v>81655.464739983407</v>
      </c>
      <c r="D30" s="137">
        <v>6798.511638422513</v>
      </c>
      <c r="E30" s="137">
        <v>6798.511638422513</v>
      </c>
      <c r="F30" s="137">
        <v>74856.953101560895</v>
      </c>
      <c r="G30" s="145">
        <f t="shared" si="0"/>
        <v>1155439.6274947894</v>
      </c>
      <c r="H30" s="139">
        <f t="shared" si="1"/>
        <v>147984.77374381531</v>
      </c>
      <c r="I30" s="139">
        <f t="shared" si="1"/>
        <v>1007454.8537509739</v>
      </c>
    </row>
    <row r="31" spans="1:9" x14ac:dyDescent="0.25">
      <c r="A31" s="111">
        <v>40969</v>
      </c>
      <c r="B31" s="140">
        <v>96465.887873929139</v>
      </c>
      <c r="C31" s="140">
        <v>96465.887873929139</v>
      </c>
      <c r="D31" s="140">
        <v>14734.29774226749</v>
      </c>
      <c r="E31" s="140">
        <v>14734.29774226749</v>
      </c>
      <c r="F31" s="140">
        <v>81731.590131661651</v>
      </c>
      <c r="G31" s="144">
        <f t="shared" si="0"/>
        <v>1165483.3025483096</v>
      </c>
      <c r="H31" s="135">
        <f t="shared" si="1"/>
        <v>152155.11724941144</v>
      </c>
      <c r="I31" s="135">
        <f t="shared" si="1"/>
        <v>1013328.1852988983</v>
      </c>
    </row>
    <row r="32" spans="1:9" x14ac:dyDescent="0.25">
      <c r="A32" s="113">
        <v>41000</v>
      </c>
      <c r="B32" s="137">
        <v>107396.80494282671</v>
      </c>
      <c r="C32" s="137">
        <v>107396.80494282671</v>
      </c>
      <c r="D32" s="137">
        <v>14685.658562438701</v>
      </c>
      <c r="E32" s="137">
        <v>14685.658562438701</v>
      </c>
      <c r="F32" s="137">
        <v>92711.146380388003</v>
      </c>
      <c r="G32" s="145">
        <f t="shared" si="0"/>
        <v>1177015.5018631951</v>
      </c>
      <c r="H32" s="139">
        <f t="shared" si="1"/>
        <v>156105.45512559169</v>
      </c>
      <c r="I32" s="139">
        <f t="shared" si="1"/>
        <v>1020910.0467376034</v>
      </c>
    </row>
    <row r="33" spans="1:9" x14ac:dyDescent="0.25">
      <c r="A33" s="111">
        <v>41030</v>
      </c>
      <c r="B33" s="140">
        <v>93380.994090453532</v>
      </c>
      <c r="C33" s="140">
        <v>93380.994090453532</v>
      </c>
      <c r="D33" s="140">
        <v>11502.844396973922</v>
      </c>
      <c r="E33" s="140">
        <v>11502.844396973922</v>
      </c>
      <c r="F33" s="140">
        <v>81878.149693479616</v>
      </c>
      <c r="G33" s="144">
        <f t="shared" si="0"/>
        <v>1183310.9498142579</v>
      </c>
      <c r="H33" s="135">
        <f t="shared" si="1"/>
        <v>157450.32037885048</v>
      </c>
      <c r="I33" s="135">
        <f t="shared" si="1"/>
        <v>1025860.6294354076</v>
      </c>
    </row>
    <row r="34" spans="1:9" x14ac:dyDescent="0.25">
      <c r="A34" s="113">
        <v>41061</v>
      </c>
      <c r="B34" s="137">
        <v>97921.582522195356</v>
      </c>
      <c r="C34" s="137">
        <v>97921.582522195356</v>
      </c>
      <c r="D34" s="137">
        <v>16977.515841855318</v>
      </c>
      <c r="E34" s="137">
        <v>16977.515841855318</v>
      </c>
      <c r="F34" s="137">
        <v>80944.066680340038</v>
      </c>
      <c r="G34" s="145">
        <f t="shared" si="0"/>
        <v>1187097.9661845344</v>
      </c>
      <c r="H34" s="139">
        <f t="shared" si="1"/>
        <v>160890.3046418298</v>
      </c>
      <c r="I34" s="139">
        <f t="shared" si="1"/>
        <v>1026207.6615427046</v>
      </c>
    </row>
    <row r="35" spans="1:9" x14ac:dyDescent="0.25">
      <c r="A35" s="111">
        <v>41091</v>
      </c>
      <c r="B35" s="140">
        <v>109388.62802168469</v>
      </c>
      <c r="C35" s="140">
        <v>109388.62802168469</v>
      </c>
      <c r="D35" s="140">
        <v>14069.833146075343</v>
      </c>
      <c r="E35" s="140">
        <v>14069.833146075343</v>
      </c>
      <c r="F35" s="140">
        <v>95318.794875609354</v>
      </c>
      <c r="G35" s="144">
        <f t="shared" si="0"/>
        <v>1191450.6848766194</v>
      </c>
      <c r="H35" s="135">
        <f t="shared" si="1"/>
        <v>162783.8414506304</v>
      </c>
      <c r="I35" s="135">
        <f t="shared" si="1"/>
        <v>1028666.843425989</v>
      </c>
    </row>
    <row r="36" spans="1:9" x14ac:dyDescent="0.25">
      <c r="A36" s="113">
        <v>41122</v>
      </c>
      <c r="B36" s="137">
        <v>98699.230590790525</v>
      </c>
      <c r="C36" s="137">
        <v>98699.230590790525</v>
      </c>
      <c r="D36" s="137">
        <v>11762.091154548083</v>
      </c>
      <c r="E36" s="137">
        <v>11762.091154548083</v>
      </c>
      <c r="F36" s="137">
        <v>86937.139436242447</v>
      </c>
      <c r="G36" s="145">
        <f t="shared" si="0"/>
        <v>1198703.2025755227</v>
      </c>
      <c r="H36" s="139">
        <f t="shared" si="1"/>
        <v>163710.58861952653</v>
      </c>
      <c r="I36" s="139">
        <f t="shared" si="1"/>
        <v>1034992.6139559961</v>
      </c>
    </row>
    <row r="37" spans="1:9" x14ac:dyDescent="0.25">
      <c r="A37" s="111">
        <v>41153</v>
      </c>
      <c r="B37" s="140">
        <v>103050.27114378616</v>
      </c>
      <c r="C37" s="140">
        <v>103050.27114378616</v>
      </c>
      <c r="D37" s="140">
        <v>9592.2407792529903</v>
      </c>
      <c r="E37" s="140">
        <v>9592.2407792529903</v>
      </c>
      <c r="F37" s="140">
        <v>93458.030364533173</v>
      </c>
      <c r="G37" s="144">
        <f t="shared" si="0"/>
        <v>1203482.507620879</v>
      </c>
      <c r="H37" s="135">
        <f t="shared" si="1"/>
        <v>163422.31162729737</v>
      </c>
      <c r="I37" s="135">
        <f t="shared" si="1"/>
        <v>1040060.1959935817</v>
      </c>
    </row>
    <row r="38" spans="1:9" x14ac:dyDescent="0.25">
      <c r="A38" s="113">
        <v>41183</v>
      </c>
      <c r="B38" s="137">
        <v>102429.25404492182</v>
      </c>
      <c r="C38" s="137">
        <v>102429.25404492182</v>
      </c>
      <c r="D38" s="137">
        <v>16052.667452893122</v>
      </c>
      <c r="E38" s="137">
        <v>16052.667452893122</v>
      </c>
      <c r="F38" s="137">
        <v>86376.586592028703</v>
      </c>
      <c r="G38" s="145">
        <f t="shared" si="0"/>
        <v>1210194.6419353278</v>
      </c>
      <c r="H38" s="139">
        <f t="shared" si="1"/>
        <v>166637.18988673657</v>
      </c>
      <c r="I38" s="139">
        <f t="shared" si="1"/>
        <v>1043557.4520485911</v>
      </c>
    </row>
    <row r="39" spans="1:9" x14ac:dyDescent="0.25">
      <c r="A39" s="111">
        <v>41214</v>
      </c>
      <c r="B39" s="140">
        <v>104739.61780635401</v>
      </c>
      <c r="C39" s="140">
        <v>104739.61780635401</v>
      </c>
      <c r="D39" s="140">
        <v>12668.622181645585</v>
      </c>
      <c r="E39" s="140">
        <v>12668.622181645585</v>
      </c>
      <c r="F39" s="140">
        <v>92070.995624708434</v>
      </c>
      <c r="G39" s="144">
        <f t="shared" si="0"/>
        <v>1222224.7627594438</v>
      </c>
      <c r="H39" s="135">
        <f t="shared" si="1"/>
        <v>168529.64627975147</v>
      </c>
      <c r="I39" s="135">
        <f t="shared" si="1"/>
        <v>1053695.1164796925</v>
      </c>
    </row>
    <row r="40" spans="1:9" x14ac:dyDescent="0.25">
      <c r="A40" s="113">
        <v>41244</v>
      </c>
      <c r="B40" s="137">
        <v>116181.70245524864</v>
      </c>
      <c r="C40" s="137">
        <v>116181.70245524864</v>
      </c>
      <c r="D40" s="137">
        <v>14585.645978103246</v>
      </c>
      <c r="E40" s="137">
        <v>14585.645978103246</v>
      </c>
      <c r="F40" s="137">
        <v>101596.05647714539</v>
      </c>
      <c r="G40" s="145">
        <f t="shared" si="0"/>
        <v>1214263.042888744</v>
      </c>
      <c r="H40" s="139">
        <f t="shared" si="1"/>
        <v>160504.25151927059</v>
      </c>
      <c r="I40" s="139">
        <f t="shared" si="1"/>
        <v>1053758.7913694736</v>
      </c>
    </row>
    <row r="41" spans="1:9" x14ac:dyDescent="0.25">
      <c r="A41" s="111">
        <v>41275</v>
      </c>
      <c r="B41" s="140">
        <v>109527.87150894629</v>
      </c>
      <c r="C41" s="140">
        <v>109527.87150894629</v>
      </c>
      <c r="D41" s="140">
        <v>22482.671850339349</v>
      </c>
      <c r="E41" s="140">
        <v>22482.671850339349</v>
      </c>
      <c r="F41" s="140">
        <v>87045.199658606944</v>
      </c>
      <c r="G41" s="144">
        <f t="shared" si="0"/>
        <v>1220837.3097411203</v>
      </c>
      <c r="H41" s="135">
        <f t="shared" si="1"/>
        <v>165912.60072481562</v>
      </c>
      <c r="I41" s="135">
        <f t="shared" si="1"/>
        <v>1054924.7090163047</v>
      </c>
    </row>
    <row r="42" spans="1:9" x14ac:dyDescent="0.25">
      <c r="A42" s="113">
        <v>41306</v>
      </c>
      <c r="B42" s="137">
        <v>87197.59857059519</v>
      </c>
      <c r="C42" s="137">
        <v>87197.59857059519</v>
      </c>
      <c r="D42" s="137">
        <v>8718.8857141388307</v>
      </c>
      <c r="E42" s="137">
        <v>8718.8857141388307</v>
      </c>
      <c r="F42" s="137">
        <v>78478.712856456361</v>
      </c>
      <c r="G42" s="145">
        <f t="shared" si="0"/>
        <v>1226379.4435717321</v>
      </c>
      <c r="H42" s="139">
        <f t="shared" si="1"/>
        <v>167832.97480053196</v>
      </c>
      <c r="I42" s="139">
        <f t="shared" si="1"/>
        <v>1058546.4687712002</v>
      </c>
    </row>
    <row r="43" spans="1:9" x14ac:dyDescent="0.25">
      <c r="A43" s="111">
        <v>41334</v>
      </c>
      <c r="B43" s="140">
        <v>96932.868319548114</v>
      </c>
      <c r="C43" s="140">
        <v>96932.868319548114</v>
      </c>
      <c r="D43" s="140">
        <v>11551.019234981661</v>
      </c>
      <c r="E43" s="140">
        <v>11551.019234981661</v>
      </c>
      <c r="F43" s="140">
        <v>85381.849084566449</v>
      </c>
      <c r="G43" s="144">
        <f t="shared" si="0"/>
        <v>1226846.4240173511</v>
      </c>
      <c r="H43" s="135">
        <f t="shared" si="1"/>
        <v>164649.69629324612</v>
      </c>
      <c r="I43" s="135">
        <f t="shared" si="1"/>
        <v>1062196.7277241049</v>
      </c>
    </row>
    <row r="44" spans="1:9" x14ac:dyDescent="0.25">
      <c r="A44" s="113">
        <v>41365</v>
      </c>
      <c r="B44" s="137">
        <v>120133.48707260381</v>
      </c>
      <c r="C44" s="137">
        <v>120133.48707260381</v>
      </c>
      <c r="D44" s="137">
        <v>15972.697102651287</v>
      </c>
      <c r="E44" s="137">
        <v>15972.697102651287</v>
      </c>
      <c r="F44" s="137">
        <v>104160.78996995252</v>
      </c>
      <c r="G44" s="145">
        <f t="shared" si="0"/>
        <v>1239583.1061471282</v>
      </c>
      <c r="H44" s="139">
        <f t="shared" si="1"/>
        <v>165936.73483345873</v>
      </c>
      <c r="I44" s="139">
        <f t="shared" si="1"/>
        <v>1073646.3713136695</v>
      </c>
    </row>
    <row r="45" spans="1:9" x14ac:dyDescent="0.25">
      <c r="A45" s="111">
        <v>41395</v>
      </c>
      <c r="B45" s="140">
        <v>95593.51763953107</v>
      </c>
      <c r="C45" s="140">
        <v>95593.51763953107</v>
      </c>
      <c r="D45" s="140">
        <v>12501.381054627112</v>
      </c>
      <c r="E45" s="140">
        <v>12501.381054627112</v>
      </c>
      <c r="F45" s="140">
        <v>83092.136584903958</v>
      </c>
      <c r="G45" s="144">
        <f t="shared" si="0"/>
        <v>1241795.6296962057</v>
      </c>
      <c r="H45" s="135">
        <f t="shared" si="1"/>
        <v>166935.2714911119</v>
      </c>
      <c r="I45" s="135">
        <f t="shared" si="1"/>
        <v>1074860.358205094</v>
      </c>
    </row>
    <row r="46" spans="1:9" x14ac:dyDescent="0.25">
      <c r="A46" s="113">
        <v>41426</v>
      </c>
      <c r="B46" s="137">
        <v>104971.91874250091</v>
      </c>
      <c r="C46" s="137">
        <v>104971.91874250091</v>
      </c>
      <c r="D46" s="137">
        <v>15372.148134150752</v>
      </c>
      <c r="E46" s="137">
        <v>15372.148134150752</v>
      </c>
      <c r="F46" s="137">
        <v>89599.770608350169</v>
      </c>
      <c r="G46" s="145">
        <f t="shared" si="0"/>
        <v>1248845.9659165111</v>
      </c>
      <c r="H46" s="139">
        <f t="shared" si="1"/>
        <v>165329.90378340738</v>
      </c>
      <c r="I46" s="139">
        <f t="shared" si="1"/>
        <v>1083516.0621331038</v>
      </c>
    </row>
    <row r="47" spans="1:9" x14ac:dyDescent="0.25">
      <c r="A47" s="111">
        <v>41456</v>
      </c>
      <c r="B47" s="140">
        <v>115947.15692072459</v>
      </c>
      <c r="C47" s="140">
        <v>115947.15692072459</v>
      </c>
      <c r="D47" s="140">
        <v>15782.073746771368</v>
      </c>
      <c r="E47" s="140">
        <v>15782.073746771368</v>
      </c>
      <c r="F47" s="140">
        <v>100165.08317395323</v>
      </c>
      <c r="G47" s="144">
        <f t="shared" si="0"/>
        <v>1255404.494815551</v>
      </c>
      <c r="H47" s="135">
        <f t="shared" si="1"/>
        <v>167042.14438410339</v>
      </c>
      <c r="I47" s="135">
        <f t="shared" si="1"/>
        <v>1088362.3504314478</v>
      </c>
    </row>
    <row r="48" spans="1:9" x14ac:dyDescent="0.25">
      <c r="A48" s="113">
        <v>41487</v>
      </c>
      <c r="B48" s="137">
        <v>103140.89802428526</v>
      </c>
      <c r="C48" s="137">
        <v>103140.89802428526</v>
      </c>
      <c r="D48" s="137">
        <v>10589.679481029005</v>
      </c>
      <c r="E48" s="137">
        <v>10589.679481029005</v>
      </c>
      <c r="F48" s="137">
        <v>92551.218543256255</v>
      </c>
      <c r="G48" s="145">
        <f t="shared" si="0"/>
        <v>1259846.1622490457</v>
      </c>
      <c r="H48" s="139">
        <f t="shared" si="1"/>
        <v>165869.73271058433</v>
      </c>
      <c r="I48" s="139">
        <f t="shared" si="1"/>
        <v>1093976.4295384616</v>
      </c>
    </row>
    <row r="49" spans="1:9" x14ac:dyDescent="0.25">
      <c r="A49" s="111">
        <v>41518</v>
      </c>
      <c r="B49" s="140">
        <v>119069.16930453366</v>
      </c>
      <c r="C49" s="140">
        <v>119069.16930453366</v>
      </c>
      <c r="D49" s="140">
        <v>11772.34310593121</v>
      </c>
      <c r="E49" s="140">
        <v>11772.34310593121</v>
      </c>
      <c r="F49" s="140">
        <v>107296.82619860244</v>
      </c>
      <c r="G49" s="144">
        <f t="shared" si="0"/>
        <v>1275865.0604097934</v>
      </c>
      <c r="H49" s="135">
        <f t="shared" si="1"/>
        <v>168049.83503726256</v>
      </c>
      <c r="I49" s="135">
        <f t="shared" si="1"/>
        <v>1107815.225372531</v>
      </c>
    </row>
    <row r="50" spans="1:9" x14ac:dyDescent="0.25">
      <c r="A50" s="113">
        <v>41548</v>
      </c>
      <c r="B50" s="137">
        <v>114816.8012037993</v>
      </c>
      <c r="C50" s="137">
        <v>114816.8012037993</v>
      </c>
      <c r="D50" s="137">
        <v>17003.808179454893</v>
      </c>
      <c r="E50" s="137">
        <v>17003.808179454893</v>
      </c>
      <c r="F50" s="137">
        <v>97812.993024344411</v>
      </c>
      <c r="G50" s="145">
        <f t="shared" si="0"/>
        <v>1288252.6075686708</v>
      </c>
      <c r="H50" s="139">
        <f t="shared" si="1"/>
        <v>169000.9757638243</v>
      </c>
      <c r="I50" s="139">
        <f t="shared" si="1"/>
        <v>1119251.6318048465</v>
      </c>
    </row>
    <row r="51" spans="1:9" x14ac:dyDescent="0.25">
      <c r="A51" s="111">
        <v>41579</v>
      </c>
      <c r="B51" s="140">
        <v>110491.06928411407</v>
      </c>
      <c r="C51" s="140">
        <v>110491.06928411407</v>
      </c>
      <c r="D51" s="140">
        <v>14013.48287445958</v>
      </c>
      <c r="E51" s="140">
        <v>14013.48287445958</v>
      </c>
      <c r="F51" s="140">
        <v>96477.586409654497</v>
      </c>
      <c r="G51" s="144">
        <f t="shared" si="0"/>
        <v>1294004.0590464307</v>
      </c>
      <c r="H51" s="135">
        <f t="shared" si="1"/>
        <v>170345.8364566383</v>
      </c>
      <c r="I51" s="135">
        <f t="shared" si="1"/>
        <v>1123658.2225897927</v>
      </c>
    </row>
    <row r="52" spans="1:9" x14ac:dyDescent="0.25">
      <c r="A52" s="113">
        <v>41609</v>
      </c>
      <c r="B52" s="137">
        <v>118405.8426606954</v>
      </c>
      <c r="C52" s="137">
        <v>118405.8426606954</v>
      </c>
      <c r="D52" s="137">
        <v>16464.552386702002</v>
      </c>
      <c r="E52" s="137">
        <v>16464.552386702002</v>
      </c>
      <c r="F52" s="137">
        <v>101941.29027399339</v>
      </c>
      <c r="G52" s="145">
        <f t="shared" si="0"/>
        <v>1296228.1992518774</v>
      </c>
      <c r="H52" s="139">
        <f t="shared" si="1"/>
        <v>172224.74286523706</v>
      </c>
      <c r="I52" s="139">
        <f t="shared" si="1"/>
        <v>1124003.4563866407</v>
      </c>
    </row>
    <row r="53" spans="1:9" x14ac:dyDescent="0.25">
      <c r="A53" s="111">
        <v>41640</v>
      </c>
      <c r="B53" s="140">
        <v>126319.63534648652</v>
      </c>
      <c r="C53" s="140">
        <v>126319.63534648652</v>
      </c>
      <c r="D53" s="140">
        <v>23198.431289916251</v>
      </c>
      <c r="E53" s="140">
        <v>23198.431289916251</v>
      </c>
      <c r="F53" s="140">
        <v>103121.20405657028</v>
      </c>
      <c r="G53" s="144">
        <f t="shared" si="0"/>
        <v>1313019.9630894177</v>
      </c>
      <c r="H53" s="135">
        <f t="shared" si="1"/>
        <v>172940.50230481397</v>
      </c>
      <c r="I53" s="135">
        <f t="shared" si="1"/>
        <v>1140079.4607846038</v>
      </c>
    </row>
    <row r="54" spans="1:9" x14ac:dyDescent="0.25">
      <c r="A54" s="113">
        <v>41671</v>
      </c>
      <c r="B54" s="137">
        <v>94304.603237738309</v>
      </c>
      <c r="C54" s="137">
        <v>94304.603237738309</v>
      </c>
      <c r="D54" s="137">
        <v>12083.540486663893</v>
      </c>
      <c r="E54" s="137">
        <v>12083.540486663893</v>
      </c>
      <c r="F54" s="137">
        <v>82221.062751074409</v>
      </c>
      <c r="G54" s="145">
        <f t="shared" si="0"/>
        <v>1320126.9677565608</v>
      </c>
      <c r="H54" s="139">
        <f t="shared" si="1"/>
        <v>176305.15707733901</v>
      </c>
      <c r="I54" s="139">
        <f t="shared" si="1"/>
        <v>1143821.810679222</v>
      </c>
    </row>
    <row r="55" spans="1:9" x14ac:dyDescent="0.25">
      <c r="A55" s="111">
        <v>41699</v>
      </c>
      <c r="B55" s="140">
        <v>103355.10785853586</v>
      </c>
      <c r="C55" s="140">
        <v>103355.10785853586</v>
      </c>
      <c r="D55" s="140">
        <v>13712.801796598636</v>
      </c>
      <c r="E55" s="140">
        <v>13712.801796598636</v>
      </c>
      <c r="F55" s="140">
        <v>89642.306061937226</v>
      </c>
      <c r="G55" s="144">
        <f t="shared" si="0"/>
        <v>1326549.2072955489</v>
      </c>
      <c r="H55" s="135">
        <f t="shared" si="1"/>
        <v>178466.93963895598</v>
      </c>
      <c r="I55" s="135">
        <f t="shared" si="1"/>
        <v>1148082.2676565929</v>
      </c>
    </row>
    <row r="56" spans="1:9" x14ac:dyDescent="0.25">
      <c r="A56" s="113">
        <v>41730</v>
      </c>
      <c r="B56" s="137">
        <v>108185.74717713032</v>
      </c>
      <c r="C56" s="137">
        <v>108185.74717713032</v>
      </c>
      <c r="D56" s="137">
        <v>13882.238658115708</v>
      </c>
      <c r="E56" s="137">
        <v>13882.238658115708</v>
      </c>
      <c r="F56" s="137">
        <v>94303.50851901462</v>
      </c>
      <c r="G56" s="145">
        <f t="shared" si="0"/>
        <v>1314601.4674000754</v>
      </c>
      <c r="H56" s="139">
        <f t="shared" si="1"/>
        <v>176376.4811944204</v>
      </c>
      <c r="I56" s="139">
        <f t="shared" si="1"/>
        <v>1138224.9862056549</v>
      </c>
    </row>
    <row r="57" spans="1:9" x14ac:dyDescent="0.25">
      <c r="A57" s="111">
        <v>41760</v>
      </c>
      <c r="B57" s="140">
        <v>108337.95547508387</v>
      </c>
      <c r="C57" s="140">
        <v>108337.95547508387</v>
      </c>
      <c r="D57" s="140">
        <v>17193.996547151692</v>
      </c>
      <c r="E57" s="140">
        <v>17193.996547151692</v>
      </c>
      <c r="F57" s="140">
        <v>91143.958927932181</v>
      </c>
      <c r="G57" s="144">
        <f t="shared" si="0"/>
        <v>1327345.9052356281</v>
      </c>
      <c r="H57" s="135">
        <f t="shared" si="1"/>
        <v>181069.09668694501</v>
      </c>
      <c r="I57" s="135">
        <f t="shared" si="1"/>
        <v>1146276.8085486833</v>
      </c>
    </row>
    <row r="58" spans="1:9" x14ac:dyDescent="0.25">
      <c r="A58" s="113">
        <v>41791</v>
      </c>
      <c r="B58" s="137">
        <v>106928.86772097237</v>
      </c>
      <c r="C58" s="137">
        <v>106928.86772097237</v>
      </c>
      <c r="D58" s="137">
        <v>13754.246299171875</v>
      </c>
      <c r="E58" s="137">
        <v>13754.246299171875</v>
      </c>
      <c r="F58" s="137">
        <v>93174.62142180049</v>
      </c>
      <c r="G58" s="145">
        <f t="shared" si="0"/>
        <v>1329302.8542140995</v>
      </c>
      <c r="H58" s="139">
        <f t="shared" si="1"/>
        <v>179451.19485196611</v>
      </c>
      <c r="I58" s="139">
        <f t="shared" si="1"/>
        <v>1149851.6593621334</v>
      </c>
    </row>
    <row r="59" spans="1:9" x14ac:dyDescent="0.25">
      <c r="A59" s="111">
        <v>41821</v>
      </c>
      <c r="B59" s="140">
        <v>119963.80590408052</v>
      </c>
      <c r="C59" s="140">
        <v>119963.80590408052</v>
      </c>
      <c r="D59" s="140">
        <v>16399.893699944481</v>
      </c>
      <c r="E59" s="140">
        <v>16399.893699944481</v>
      </c>
      <c r="F59" s="140">
        <v>103563.91220413604</v>
      </c>
      <c r="G59" s="144">
        <f t="shared" si="0"/>
        <v>1333319.5031974553</v>
      </c>
      <c r="H59" s="135">
        <f t="shared" si="1"/>
        <v>180069.01480513922</v>
      </c>
      <c r="I59" s="135">
        <f t="shared" si="1"/>
        <v>1153250.4883923165</v>
      </c>
    </row>
    <row r="60" spans="1:9" x14ac:dyDescent="0.25">
      <c r="A60" s="113">
        <v>41852</v>
      </c>
      <c r="B60" s="137">
        <v>122805.12241516582</v>
      </c>
      <c r="C60" s="137">
        <v>122805.12241516582</v>
      </c>
      <c r="D60" s="137">
        <v>18324.440624251914</v>
      </c>
      <c r="E60" s="137">
        <v>18324.440624251914</v>
      </c>
      <c r="F60" s="137">
        <v>104480.68179091391</v>
      </c>
      <c r="G60" s="145">
        <f t="shared" si="0"/>
        <v>1352983.7275883362</v>
      </c>
      <c r="H60" s="139">
        <f t="shared" si="1"/>
        <v>187803.77594836213</v>
      </c>
      <c r="I60" s="139">
        <f t="shared" si="1"/>
        <v>1165179.951639974</v>
      </c>
    </row>
    <row r="61" spans="1:9" x14ac:dyDescent="0.25">
      <c r="A61" s="111">
        <v>41883</v>
      </c>
      <c r="B61" s="140">
        <v>129112.4050279907</v>
      </c>
      <c r="C61" s="140">
        <v>129112.4050279907</v>
      </c>
      <c r="D61" s="140">
        <v>18434.712567723389</v>
      </c>
      <c r="E61" s="140">
        <v>18434.712567723389</v>
      </c>
      <c r="F61" s="140">
        <v>110677.69246026731</v>
      </c>
      <c r="G61" s="144">
        <f t="shared" si="0"/>
        <v>1363026.9633117933</v>
      </c>
      <c r="H61" s="135">
        <f t="shared" si="1"/>
        <v>194466.14541015431</v>
      </c>
      <c r="I61" s="135">
        <f t="shared" si="1"/>
        <v>1168560.8179016388</v>
      </c>
    </row>
    <row r="62" spans="1:9" x14ac:dyDescent="0.25">
      <c r="A62" s="113">
        <v>41913</v>
      </c>
      <c r="B62" s="137">
        <v>115502.91177765881</v>
      </c>
      <c r="C62" s="137">
        <v>115502.91177765881</v>
      </c>
      <c r="D62" s="137">
        <v>17559.672883407093</v>
      </c>
      <c r="E62" s="137">
        <v>17559.672883407093</v>
      </c>
      <c r="F62" s="137">
        <v>97943.238894251714</v>
      </c>
      <c r="G62" s="145">
        <f t="shared" si="0"/>
        <v>1363713.0738856527</v>
      </c>
      <c r="H62" s="139">
        <f t="shared" si="1"/>
        <v>195022.0101141065</v>
      </c>
      <c r="I62" s="139">
        <f t="shared" si="1"/>
        <v>1168691.0637715459</v>
      </c>
    </row>
    <row r="63" spans="1:9" x14ac:dyDescent="0.25">
      <c r="A63" s="111">
        <v>41944</v>
      </c>
      <c r="B63" s="140">
        <v>118111.66747141787</v>
      </c>
      <c r="C63" s="140">
        <v>118111.66747141787</v>
      </c>
      <c r="D63" s="140">
        <v>13648.301214028361</v>
      </c>
      <c r="E63" s="140">
        <v>13648.301214028361</v>
      </c>
      <c r="F63" s="140">
        <v>104463.36625738951</v>
      </c>
      <c r="G63" s="144">
        <f t="shared" si="0"/>
        <v>1371333.6720729566</v>
      </c>
      <c r="H63" s="135">
        <f t="shared" si="1"/>
        <v>194656.82845367529</v>
      </c>
      <c r="I63" s="135">
        <f t="shared" si="1"/>
        <v>1176676.8436192812</v>
      </c>
    </row>
    <row r="64" spans="1:9" x14ac:dyDescent="0.25">
      <c r="A64" s="113">
        <v>41974</v>
      </c>
      <c r="B64" s="137">
        <v>126374.33122520267</v>
      </c>
      <c r="C64" s="137">
        <v>126374.33122520267</v>
      </c>
      <c r="D64" s="137">
        <v>13723.720246518436</v>
      </c>
      <c r="E64" s="137">
        <v>13723.720246518436</v>
      </c>
      <c r="F64" s="137">
        <v>112650.61097868423</v>
      </c>
      <c r="G64" s="145">
        <f t="shared" si="0"/>
        <v>1379302.1606374637</v>
      </c>
      <c r="H64" s="139">
        <f t="shared" si="1"/>
        <v>191915.99631349175</v>
      </c>
      <c r="I64" s="139">
        <f t="shared" si="1"/>
        <v>1187386.1643239718</v>
      </c>
    </row>
    <row r="65" spans="1:9" x14ac:dyDescent="0.25">
      <c r="A65" s="111">
        <v>42005</v>
      </c>
      <c r="B65" s="140">
        <v>121011.98516696852</v>
      </c>
      <c r="C65" s="140">
        <v>121011.98516696852</v>
      </c>
      <c r="D65" s="140">
        <v>15286.455138390624</v>
      </c>
      <c r="E65" s="140">
        <v>15286.455138390624</v>
      </c>
      <c r="F65" s="140">
        <v>105725.53002857789</v>
      </c>
      <c r="G65" s="144">
        <f t="shared" si="0"/>
        <v>1373994.5104579458</v>
      </c>
      <c r="H65" s="135">
        <f t="shared" si="1"/>
        <v>184004.02016196609</v>
      </c>
      <c r="I65" s="135">
        <f t="shared" si="1"/>
        <v>1189990.4902959797</v>
      </c>
    </row>
    <row r="66" spans="1:9" x14ac:dyDescent="0.25">
      <c r="A66" s="113">
        <v>42036</v>
      </c>
      <c r="B66" s="137">
        <v>97249.299603620297</v>
      </c>
      <c r="C66" s="137">
        <v>97249.299603620297</v>
      </c>
      <c r="D66" s="137">
        <v>9848.9838725650588</v>
      </c>
      <c r="E66" s="137">
        <v>9848.9838725650588</v>
      </c>
      <c r="F66" s="137">
        <v>87400.315731055234</v>
      </c>
      <c r="G66" s="145">
        <f t="shared" si="0"/>
        <v>1376939.2068238277</v>
      </c>
      <c r="H66" s="139">
        <f t="shared" si="1"/>
        <v>181769.46354786729</v>
      </c>
      <c r="I66" s="139">
        <f t="shared" si="1"/>
        <v>1195169.7432759607</v>
      </c>
    </row>
    <row r="67" spans="1:9" x14ac:dyDescent="0.25">
      <c r="A67" s="111">
        <v>42064</v>
      </c>
      <c r="B67" s="140">
        <v>101018.64322779213</v>
      </c>
      <c r="C67" s="140">
        <v>101018.64322779213</v>
      </c>
      <c r="D67" s="140">
        <v>10491.30964195836</v>
      </c>
      <c r="E67" s="140">
        <v>10491.30964195836</v>
      </c>
      <c r="F67" s="140">
        <v>90527.333585833767</v>
      </c>
      <c r="G67" s="144">
        <f t="shared" si="0"/>
        <v>1374602.742193084</v>
      </c>
      <c r="H67" s="135">
        <f t="shared" si="1"/>
        <v>178547.971393227</v>
      </c>
      <c r="I67" s="135">
        <f t="shared" si="1"/>
        <v>1196054.7707998569</v>
      </c>
    </row>
    <row r="68" spans="1:9" x14ac:dyDescent="0.25">
      <c r="A68" s="113">
        <v>42095</v>
      </c>
      <c r="B68" s="137">
        <v>112878.04641498391</v>
      </c>
      <c r="C68" s="137">
        <v>112878.04641498391</v>
      </c>
      <c r="D68" s="137">
        <v>10749.222127615985</v>
      </c>
      <c r="E68" s="137">
        <v>10749.222127615985</v>
      </c>
      <c r="F68" s="137">
        <v>102128.82428736793</v>
      </c>
      <c r="G68" s="145">
        <f t="shared" si="0"/>
        <v>1379295.0414309376</v>
      </c>
      <c r="H68" s="139">
        <f t="shared" si="1"/>
        <v>175414.95486272729</v>
      </c>
      <c r="I68" s="139">
        <f t="shared" si="1"/>
        <v>1203880.0865682103</v>
      </c>
    </row>
    <row r="69" spans="1:9" x14ac:dyDescent="0.25">
      <c r="A69" s="111">
        <v>42125</v>
      </c>
      <c r="B69" s="140">
        <v>104821.5744390138</v>
      </c>
      <c r="C69" s="140">
        <v>104821.5744390138</v>
      </c>
      <c r="D69" s="140">
        <v>11004.902650955926</v>
      </c>
      <c r="E69" s="140">
        <v>11004.902650955926</v>
      </c>
      <c r="F69" s="140">
        <v>93816.671788057865</v>
      </c>
      <c r="G69" s="144">
        <f t="shared" si="0"/>
        <v>1375778.6603948674</v>
      </c>
      <c r="H69" s="135">
        <f t="shared" si="1"/>
        <v>169225.8609665315</v>
      </c>
      <c r="I69" s="135">
        <f t="shared" si="1"/>
        <v>1206552.7994283359</v>
      </c>
    </row>
    <row r="70" spans="1:9" x14ac:dyDescent="0.25">
      <c r="A70" s="113">
        <v>42156</v>
      </c>
      <c r="B70" s="137">
        <v>109090.62198306731</v>
      </c>
      <c r="C70" s="137">
        <v>109090.62198306731</v>
      </c>
      <c r="D70" s="137">
        <v>13386.966992849893</v>
      </c>
      <c r="E70" s="137">
        <v>13386.966992849893</v>
      </c>
      <c r="F70" s="137">
        <v>95703.654990217416</v>
      </c>
      <c r="G70" s="145">
        <f t="shared" si="0"/>
        <v>1377940.4146569625</v>
      </c>
      <c r="H70" s="139">
        <f t="shared" si="1"/>
        <v>168858.58166020954</v>
      </c>
      <c r="I70" s="139">
        <f t="shared" si="1"/>
        <v>1209081.8329967528</v>
      </c>
    </row>
    <row r="71" spans="1:9" x14ac:dyDescent="0.25">
      <c r="A71" s="111">
        <v>42186</v>
      </c>
      <c r="B71" s="140">
        <v>118927.36521572911</v>
      </c>
      <c r="C71" s="140">
        <v>118927.36521572911</v>
      </c>
      <c r="D71" s="140">
        <v>12462.612045891825</v>
      </c>
      <c r="E71" s="140">
        <v>12462.612045891825</v>
      </c>
      <c r="F71" s="140">
        <v>106464.75316983728</v>
      </c>
      <c r="G71" s="144">
        <f t="shared" si="0"/>
        <v>1376903.9739686111</v>
      </c>
      <c r="H71" s="135">
        <f t="shared" si="1"/>
        <v>164921.30000615687</v>
      </c>
      <c r="I71" s="135">
        <f t="shared" si="1"/>
        <v>1211982.6739624541</v>
      </c>
    </row>
    <row r="72" spans="1:9" x14ac:dyDescent="0.25">
      <c r="A72" s="113">
        <v>42217</v>
      </c>
      <c r="B72" s="137">
        <v>101843.64463826257</v>
      </c>
      <c r="C72" s="137">
        <v>101843.64463826257</v>
      </c>
      <c r="D72" s="137">
        <v>12558.17112110792</v>
      </c>
      <c r="E72" s="137">
        <v>12558.17112110792</v>
      </c>
      <c r="F72" s="137">
        <v>89285.473517154649</v>
      </c>
      <c r="G72" s="145">
        <f t="shared" si="0"/>
        <v>1355942.4961917079</v>
      </c>
      <c r="H72" s="139">
        <f t="shared" si="1"/>
        <v>159155.03050301285</v>
      </c>
      <c r="I72" s="139">
        <f t="shared" si="1"/>
        <v>1196787.4656886947</v>
      </c>
    </row>
    <row r="73" spans="1:9" x14ac:dyDescent="0.25">
      <c r="A73" s="111">
        <v>42248</v>
      </c>
      <c r="B73" s="140">
        <v>107226.33837934186</v>
      </c>
      <c r="C73" s="140">
        <v>107226.33837934186</v>
      </c>
      <c r="D73" s="140">
        <v>12411.786568714138</v>
      </c>
      <c r="E73" s="140">
        <v>12411.786568714138</v>
      </c>
      <c r="F73" s="140">
        <v>94814.551810627716</v>
      </c>
      <c r="G73" s="144">
        <f t="shared" si="0"/>
        <v>1334056.4295430591</v>
      </c>
      <c r="H73" s="135">
        <f t="shared" si="1"/>
        <v>153132.10450400363</v>
      </c>
      <c r="I73" s="135">
        <f t="shared" si="1"/>
        <v>1180924.3250390552</v>
      </c>
    </row>
    <row r="74" spans="1:9" x14ac:dyDescent="0.25">
      <c r="A74" s="113">
        <v>42278</v>
      </c>
      <c r="B74" s="137">
        <v>119584.81056957229</v>
      </c>
      <c r="C74" s="137">
        <v>119584.81056957229</v>
      </c>
      <c r="D74" s="137">
        <v>12033.603070400453</v>
      </c>
      <c r="E74" s="137">
        <v>12033.603070400453</v>
      </c>
      <c r="F74" s="137">
        <v>107551.20749917184</v>
      </c>
      <c r="G74" s="145">
        <f t="shared" si="0"/>
        <v>1338138.3283349723</v>
      </c>
      <c r="H74" s="139">
        <f t="shared" si="1"/>
        <v>147606.03469099698</v>
      </c>
      <c r="I74" s="139">
        <f t="shared" si="1"/>
        <v>1190532.2936439754</v>
      </c>
    </row>
    <row r="75" spans="1:9" x14ac:dyDescent="0.25">
      <c r="A75" s="111">
        <v>42309</v>
      </c>
      <c r="B75" s="140">
        <v>112839.37124567913</v>
      </c>
      <c r="C75" s="140">
        <v>112839.37124567913</v>
      </c>
      <c r="D75" s="140">
        <v>10779.366212130833</v>
      </c>
      <c r="E75" s="140">
        <v>10779.366212130833</v>
      </c>
      <c r="F75" s="140">
        <v>102060.0050335483</v>
      </c>
      <c r="G75" s="144">
        <f t="shared" si="0"/>
        <v>1332866.0321092338</v>
      </c>
      <c r="H75" s="135">
        <f t="shared" si="1"/>
        <v>144737.09968909947</v>
      </c>
      <c r="I75" s="135">
        <f t="shared" si="1"/>
        <v>1188128.9324201341</v>
      </c>
    </row>
    <row r="76" spans="1:9" x14ac:dyDescent="0.25">
      <c r="A76" s="113">
        <v>42339</v>
      </c>
      <c r="B76" s="137">
        <v>197986.65922334124</v>
      </c>
      <c r="C76" s="137">
        <v>197986.65922334124</v>
      </c>
      <c r="D76" s="137">
        <v>21624.152711644645</v>
      </c>
      <c r="E76" s="137">
        <v>21624.152711644645</v>
      </c>
      <c r="F76" s="137">
        <v>176362.50651169659</v>
      </c>
      <c r="G76" s="145">
        <f t="shared" si="0"/>
        <v>1404478.360107372</v>
      </c>
      <c r="H76" s="139">
        <f t="shared" si="1"/>
        <v>152637.53215422566</v>
      </c>
      <c r="I76" s="139">
        <f t="shared" si="1"/>
        <v>1251840.8279531465</v>
      </c>
    </row>
    <row r="77" spans="1:9" x14ac:dyDescent="0.25">
      <c r="A77" s="111">
        <v>42370</v>
      </c>
      <c r="B77" s="140">
        <v>125285.03742024973</v>
      </c>
      <c r="C77" s="140">
        <v>125285.03742024973</v>
      </c>
      <c r="D77" s="140">
        <v>12471.789282217444</v>
      </c>
      <c r="E77" s="140">
        <v>12471.789282217444</v>
      </c>
      <c r="F77" s="140">
        <v>112813.24813803229</v>
      </c>
      <c r="G77" s="144">
        <f t="shared" si="0"/>
        <v>1408751.4123606533</v>
      </c>
      <c r="H77" s="135">
        <f t="shared" si="1"/>
        <v>149822.86629805248</v>
      </c>
      <c r="I77" s="135">
        <f t="shared" si="1"/>
        <v>1258928.546062601</v>
      </c>
    </row>
    <row r="78" spans="1:9" x14ac:dyDescent="0.25">
      <c r="A78" s="113">
        <v>42401</v>
      </c>
      <c r="B78" s="137">
        <v>105465.97324388628</v>
      </c>
      <c r="C78" s="137">
        <v>105465.97324388628</v>
      </c>
      <c r="D78" s="137">
        <v>10815.266887529457</v>
      </c>
      <c r="E78" s="137">
        <v>10815.266887529457</v>
      </c>
      <c r="F78" s="137">
        <v>94650.706356356823</v>
      </c>
      <c r="G78" s="145">
        <f t="shared" si="0"/>
        <v>1416968.0860009193</v>
      </c>
      <c r="H78" s="139">
        <f t="shared" si="1"/>
        <v>150789.14931301688</v>
      </c>
      <c r="I78" s="139">
        <f t="shared" si="1"/>
        <v>1266178.9366879025</v>
      </c>
    </row>
    <row r="79" spans="1:9" x14ac:dyDescent="0.25">
      <c r="A79" s="111">
        <v>42430</v>
      </c>
      <c r="B79" s="140">
        <v>104764.13019441502</v>
      </c>
      <c r="C79" s="140">
        <v>104764.13019441502</v>
      </c>
      <c r="D79" s="140">
        <v>10608.466104440036</v>
      </c>
      <c r="E79" s="140">
        <v>10608.466104440036</v>
      </c>
      <c r="F79" s="140">
        <v>94155.664089974976</v>
      </c>
      <c r="G79" s="144">
        <f t="shared" si="0"/>
        <v>1420713.5729675423</v>
      </c>
      <c r="H79" s="135">
        <f t="shared" si="1"/>
        <v>150906.30577549856</v>
      </c>
      <c r="I79" s="135">
        <f t="shared" si="1"/>
        <v>1269807.2671920438</v>
      </c>
    </row>
    <row r="80" spans="1:9" x14ac:dyDescent="0.25">
      <c r="A80" s="113">
        <v>42461</v>
      </c>
      <c r="B80" s="137">
        <v>106618.06759994145</v>
      </c>
      <c r="C80" s="137">
        <v>106618.06759994145</v>
      </c>
      <c r="D80" s="137">
        <v>12754.47459178387</v>
      </c>
      <c r="E80" s="137">
        <v>12754.47459178387</v>
      </c>
      <c r="F80" s="137">
        <v>93863.593008157579</v>
      </c>
      <c r="G80" s="145">
        <f t="shared" si="0"/>
        <v>1414453.5941524999</v>
      </c>
      <c r="H80" s="139">
        <f t="shared" si="1"/>
        <v>152911.55823966645</v>
      </c>
      <c r="I80" s="139">
        <f t="shared" si="1"/>
        <v>1261542.0359128332</v>
      </c>
    </row>
    <row r="81" spans="1:9" x14ac:dyDescent="0.25">
      <c r="A81" s="111">
        <v>42491</v>
      </c>
      <c r="B81" s="140">
        <v>104019.90559334631</v>
      </c>
      <c r="C81" s="140">
        <v>104019.90559334631</v>
      </c>
      <c r="D81" s="140">
        <v>9553.5722680230392</v>
      </c>
      <c r="E81" s="140">
        <v>9553.5722680230392</v>
      </c>
      <c r="F81" s="140">
        <v>94466.33332532327</v>
      </c>
      <c r="G81" s="144">
        <f t="shared" ref="G81:G117" si="2">SUM(C70:C81)</f>
        <v>1413651.9253068327</v>
      </c>
      <c r="H81" s="135">
        <f t="shared" ref="H81:I117" si="3">SUM(E70:E81)</f>
        <v>151460.22785673355</v>
      </c>
      <c r="I81" s="135">
        <f t="shared" si="3"/>
        <v>1262191.6974500988</v>
      </c>
    </row>
    <row r="82" spans="1:9" x14ac:dyDescent="0.25">
      <c r="A82" s="113">
        <v>42522</v>
      </c>
      <c r="B82" s="137">
        <v>103901.8345647852</v>
      </c>
      <c r="C82" s="137">
        <v>103901.8345647852</v>
      </c>
      <c r="D82" s="137">
        <v>11199.431185301304</v>
      </c>
      <c r="E82" s="137">
        <v>11199.431185301304</v>
      </c>
      <c r="F82" s="137">
        <v>92702.403379483891</v>
      </c>
      <c r="G82" s="145">
        <f t="shared" si="2"/>
        <v>1408463.1378885503</v>
      </c>
      <c r="H82" s="139">
        <f t="shared" si="3"/>
        <v>149272.69204918496</v>
      </c>
      <c r="I82" s="139">
        <f t="shared" si="3"/>
        <v>1259190.445839365</v>
      </c>
    </row>
    <row r="83" spans="1:9" x14ac:dyDescent="0.25">
      <c r="A83" s="111">
        <v>42552</v>
      </c>
      <c r="B83" s="140">
        <v>122763.30414682926</v>
      </c>
      <c r="C83" s="140">
        <v>122763.30414682926</v>
      </c>
      <c r="D83" s="140">
        <v>10631.49986015443</v>
      </c>
      <c r="E83" s="140">
        <v>10631.49986015443</v>
      </c>
      <c r="F83" s="140">
        <v>112131.80428667483</v>
      </c>
      <c r="G83" s="144">
        <f t="shared" si="2"/>
        <v>1412299.0768196504</v>
      </c>
      <c r="H83" s="135">
        <f t="shared" si="3"/>
        <v>147441.57986344758</v>
      </c>
      <c r="I83" s="135">
        <f t="shared" si="3"/>
        <v>1264857.4969562027</v>
      </c>
    </row>
    <row r="84" spans="1:9" x14ac:dyDescent="0.25">
      <c r="A84" s="113">
        <v>42583</v>
      </c>
      <c r="B84" s="137">
        <v>104924.99419048593</v>
      </c>
      <c r="C84" s="137">
        <v>104924.99419048593</v>
      </c>
      <c r="D84" s="137">
        <v>9876.1412979868837</v>
      </c>
      <c r="E84" s="137">
        <v>9876.1412979868837</v>
      </c>
      <c r="F84" s="137">
        <v>95048.852892499039</v>
      </c>
      <c r="G84" s="145">
        <f t="shared" si="2"/>
        <v>1415380.4263718738</v>
      </c>
      <c r="H84" s="139">
        <f t="shared" si="3"/>
        <v>144759.55004032655</v>
      </c>
      <c r="I84" s="139">
        <f t="shared" si="3"/>
        <v>1270620.876331547</v>
      </c>
    </row>
    <row r="85" spans="1:9" x14ac:dyDescent="0.25">
      <c r="A85" s="111">
        <v>42614</v>
      </c>
      <c r="B85" s="140">
        <v>116583.77079183864</v>
      </c>
      <c r="C85" s="140">
        <v>116583.77079183864</v>
      </c>
      <c r="D85" s="140">
        <v>9680.2318740295468</v>
      </c>
      <c r="E85" s="140">
        <v>9680.2318740295468</v>
      </c>
      <c r="F85" s="140">
        <v>106903.5389178091</v>
      </c>
      <c r="G85" s="144">
        <f t="shared" si="2"/>
        <v>1424737.8587843706</v>
      </c>
      <c r="H85" s="135">
        <f t="shared" si="3"/>
        <v>142027.99534564198</v>
      </c>
      <c r="I85" s="135">
        <f t="shared" si="3"/>
        <v>1282709.8634387283</v>
      </c>
    </row>
    <row r="86" spans="1:9" x14ac:dyDescent="0.25">
      <c r="A86" s="113">
        <v>42644</v>
      </c>
      <c r="B86" s="137">
        <v>99990.337882819367</v>
      </c>
      <c r="C86" s="137">
        <v>99990.337882819367</v>
      </c>
      <c r="D86" s="137">
        <v>10120.718845264759</v>
      </c>
      <c r="E86" s="137">
        <v>10120.718845264759</v>
      </c>
      <c r="F86" s="137">
        <v>89869.619037554614</v>
      </c>
      <c r="G86" s="145">
        <f t="shared" si="2"/>
        <v>1405143.3860976177</v>
      </c>
      <c r="H86" s="139">
        <f t="shared" si="3"/>
        <v>140115.11112050628</v>
      </c>
      <c r="I86" s="139">
        <f t="shared" si="3"/>
        <v>1265028.274977111</v>
      </c>
    </row>
    <row r="87" spans="1:9" x14ac:dyDescent="0.25">
      <c r="A87" s="111">
        <v>42675</v>
      </c>
      <c r="B87" s="140">
        <v>123740.50948182106</v>
      </c>
      <c r="C87" s="140">
        <v>123740.50948182106</v>
      </c>
      <c r="D87" s="140">
        <v>14369.15076873967</v>
      </c>
      <c r="E87" s="140">
        <v>14369.15076873967</v>
      </c>
      <c r="F87" s="140">
        <v>109371.3587130814</v>
      </c>
      <c r="G87" s="144">
        <f t="shared" si="2"/>
        <v>1416044.5243337594</v>
      </c>
      <c r="H87" s="135">
        <f t="shared" si="3"/>
        <v>143704.8956771151</v>
      </c>
      <c r="I87" s="135">
        <f t="shared" si="3"/>
        <v>1272339.6286566444</v>
      </c>
    </row>
    <row r="88" spans="1:9" x14ac:dyDescent="0.25">
      <c r="A88" s="113">
        <v>42705</v>
      </c>
      <c r="B88" s="137">
        <v>170706.90464330962</v>
      </c>
      <c r="C88" s="137">
        <v>170706.90464330962</v>
      </c>
      <c r="D88" s="137">
        <v>34771.475434041487</v>
      </c>
      <c r="E88" s="137">
        <v>34771.475434041487</v>
      </c>
      <c r="F88" s="137">
        <v>135935.42920926813</v>
      </c>
      <c r="G88" s="145">
        <f t="shared" si="2"/>
        <v>1388764.7697537278</v>
      </c>
      <c r="H88" s="139">
        <f t="shared" si="3"/>
        <v>156852.21839951191</v>
      </c>
      <c r="I88" s="139">
        <f t="shared" si="3"/>
        <v>1231912.5513542159</v>
      </c>
    </row>
    <row r="89" spans="1:9" x14ac:dyDescent="0.25">
      <c r="A89" s="111">
        <v>42736</v>
      </c>
      <c r="B89" s="140">
        <v>109615.5882631366</v>
      </c>
      <c r="C89" s="140">
        <v>109615.5882631366</v>
      </c>
      <c r="D89" s="140">
        <v>4420.6256305573406</v>
      </c>
      <c r="E89" s="140">
        <v>4420.6256305573406</v>
      </c>
      <c r="F89" s="140">
        <v>105194.96263257926</v>
      </c>
      <c r="G89" s="144">
        <f t="shared" si="2"/>
        <v>1373095.3205966146</v>
      </c>
      <c r="H89" s="135">
        <f t="shared" si="3"/>
        <v>148801.0547478518</v>
      </c>
      <c r="I89" s="135">
        <f t="shared" si="3"/>
        <v>1224294.2658487631</v>
      </c>
    </row>
    <row r="90" spans="1:9" x14ac:dyDescent="0.25">
      <c r="A90" s="113">
        <v>42767</v>
      </c>
      <c r="B90" s="137">
        <v>103345.99474946747</v>
      </c>
      <c r="C90" s="137">
        <v>103345.99474946747</v>
      </c>
      <c r="D90" s="137">
        <v>7633.3390612013327</v>
      </c>
      <c r="E90" s="137">
        <v>7633.3390612013327</v>
      </c>
      <c r="F90" s="137">
        <v>95712.655688266139</v>
      </c>
      <c r="G90" s="145">
        <f t="shared" si="2"/>
        <v>1370975.3421021961</v>
      </c>
      <c r="H90" s="139">
        <f t="shared" si="3"/>
        <v>145619.12692152371</v>
      </c>
      <c r="I90" s="139">
        <f t="shared" si="3"/>
        <v>1225356.2151806722</v>
      </c>
    </row>
    <row r="91" spans="1:9" x14ac:dyDescent="0.25">
      <c r="A91" s="111">
        <v>42795</v>
      </c>
      <c r="B91" s="140">
        <v>106762.12381655365</v>
      </c>
      <c r="C91" s="140">
        <v>106762.12381655365</v>
      </c>
      <c r="D91" s="140">
        <v>9478.1264885860528</v>
      </c>
      <c r="E91" s="140">
        <v>9478.1264885860528</v>
      </c>
      <c r="F91" s="140">
        <v>97283.997327967591</v>
      </c>
      <c r="G91" s="144">
        <f t="shared" si="2"/>
        <v>1372973.3357243345</v>
      </c>
      <c r="H91" s="135">
        <f t="shared" si="3"/>
        <v>144488.78730566971</v>
      </c>
      <c r="I91" s="135">
        <f t="shared" si="3"/>
        <v>1228484.5484186648</v>
      </c>
    </row>
    <row r="92" spans="1:9" x14ac:dyDescent="0.25">
      <c r="A92" s="113">
        <v>42826</v>
      </c>
      <c r="B92" s="137">
        <v>103349.96875279704</v>
      </c>
      <c r="C92" s="137">
        <v>103349.96875279704</v>
      </c>
      <c r="D92" s="137">
        <v>6910.8126818113788</v>
      </c>
      <c r="E92" s="137">
        <v>6910.8126818113788</v>
      </c>
      <c r="F92" s="137">
        <v>96439.156070985657</v>
      </c>
      <c r="G92" s="145">
        <f t="shared" si="2"/>
        <v>1369705.2368771904</v>
      </c>
      <c r="H92" s="139">
        <f t="shared" si="3"/>
        <v>138645.12539569722</v>
      </c>
      <c r="I92" s="139">
        <f t="shared" si="3"/>
        <v>1231060.1114814931</v>
      </c>
    </row>
    <row r="93" spans="1:9" x14ac:dyDescent="0.25">
      <c r="A93" s="111">
        <v>42856</v>
      </c>
      <c r="B93" s="140">
        <v>115303.6081636048</v>
      </c>
      <c r="C93" s="140">
        <v>115303.6081636048</v>
      </c>
      <c r="D93" s="140">
        <v>10382.16795622636</v>
      </c>
      <c r="E93" s="140">
        <v>10382.16795622636</v>
      </c>
      <c r="F93" s="140">
        <v>104921.44020737844</v>
      </c>
      <c r="G93" s="144">
        <f t="shared" si="2"/>
        <v>1380988.9394474488</v>
      </c>
      <c r="H93" s="135">
        <f t="shared" si="3"/>
        <v>139473.72108390054</v>
      </c>
      <c r="I93" s="135">
        <f t="shared" si="3"/>
        <v>1241515.2183635482</v>
      </c>
    </row>
    <row r="94" spans="1:9" x14ac:dyDescent="0.25">
      <c r="A94" s="113">
        <v>42887</v>
      </c>
      <c r="B94" s="137">
        <v>114887.85620476934</v>
      </c>
      <c r="C94" s="137">
        <v>114887.85620476934</v>
      </c>
      <c r="D94" s="137">
        <v>9974.8706055984203</v>
      </c>
      <c r="E94" s="137">
        <v>9974.8706055984203</v>
      </c>
      <c r="F94" s="137">
        <v>104912.98559917092</v>
      </c>
      <c r="G94" s="145">
        <f t="shared" si="2"/>
        <v>1391974.9610874327</v>
      </c>
      <c r="H94" s="139">
        <f t="shared" si="3"/>
        <v>138249.16050419767</v>
      </c>
      <c r="I94" s="139">
        <f t="shared" si="3"/>
        <v>1253725.8005832352</v>
      </c>
    </row>
    <row r="95" spans="1:9" x14ac:dyDescent="0.25">
      <c r="A95" s="111">
        <v>42917</v>
      </c>
      <c r="B95" s="140">
        <v>117616.1355052724</v>
      </c>
      <c r="C95" s="140">
        <v>117616.1355052724</v>
      </c>
      <c r="D95" s="140">
        <v>8598.613289096229</v>
      </c>
      <c r="E95" s="140">
        <v>8598.613289096229</v>
      </c>
      <c r="F95" s="140">
        <v>109017.52221617616</v>
      </c>
      <c r="G95" s="144">
        <f t="shared" si="2"/>
        <v>1386827.7924458757</v>
      </c>
      <c r="H95" s="135">
        <f t="shared" si="3"/>
        <v>136216.27393313946</v>
      </c>
      <c r="I95" s="135">
        <f t="shared" si="3"/>
        <v>1250611.5185127365</v>
      </c>
    </row>
    <row r="96" spans="1:9" x14ac:dyDescent="0.25">
      <c r="A96" s="113">
        <v>42948</v>
      </c>
      <c r="B96" s="137">
        <v>109229.62168641141</v>
      </c>
      <c r="C96" s="137">
        <v>109229.62168641141</v>
      </c>
      <c r="D96" s="137">
        <v>9652.7496387648134</v>
      </c>
      <c r="E96" s="137">
        <v>9652.7496387648134</v>
      </c>
      <c r="F96" s="137">
        <v>99576.872047646597</v>
      </c>
      <c r="G96" s="145">
        <f t="shared" si="2"/>
        <v>1391132.4199418011</v>
      </c>
      <c r="H96" s="139">
        <f t="shared" si="3"/>
        <v>135992.88227391741</v>
      </c>
      <c r="I96" s="139">
        <f t="shared" si="3"/>
        <v>1255139.537667884</v>
      </c>
    </row>
    <row r="97" spans="1:9" x14ac:dyDescent="0.25">
      <c r="A97" s="111">
        <v>42979</v>
      </c>
      <c r="B97" s="140">
        <v>120709.65325852991</v>
      </c>
      <c r="C97" s="140">
        <v>120709.65325852991</v>
      </c>
      <c r="D97" s="140">
        <v>8883.0953351412372</v>
      </c>
      <c r="E97" s="140">
        <v>8883.0953351412372</v>
      </c>
      <c r="F97" s="140">
        <v>111826.55792338868</v>
      </c>
      <c r="G97" s="144">
        <f t="shared" si="2"/>
        <v>1395258.3024084924</v>
      </c>
      <c r="H97" s="135">
        <f t="shared" si="3"/>
        <v>135195.74573502911</v>
      </c>
      <c r="I97" s="135">
        <f t="shared" si="3"/>
        <v>1260062.5566734637</v>
      </c>
    </row>
    <row r="98" spans="1:9" x14ac:dyDescent="0.25">
      <c r="A98" s="113">
        <v>43009</v>
      </c>
      <c r="B98" s="137">
        <v>104838.1078599399</v>
      </c>
      <c r="C98" s="137">
        <v>104838.1078599399</v>
      </c>
      <c r="D98" s="137">
        <v>9414.4182472796529</v>
      </c>
      <c r="E98" s="137">
        <v>9414.4182472796529</v>
      </c>
      <c r="F98" s="137">
        <v>95423.689612660251</v>
      </c>
      <c r="G98" s="145">
        <f t="shared" si="2"/>
        <v>1400106.0723856129</v>
      </c>
      <c r="H98" s="139">
        <f t="shared" si="3"/>
        <v>134489.44513704398</v>
      </c>
      <c r="I98" s="139">
        <f t="shared" si="3"/>
        <v>1265616.6272485694</v>
      </c>
    </row>
    <row r="99" spans="1:9" x14ac:dyDescent="0.25">
      <c r="A99" s="111">
        <v>43040</v>
      </c>
      <c r="B99" s="140">
        <v>112222.01347567156</v>
      </c>
      <c r="C99" s="140">
        <v>112222.01347567156</v>
      </c>
      <c r="D99" s="140">
        <v>9880.9086690518179</v>
      </c>
      <c r="E99" s="140">
        <v>9880.9086690518179</v>
      </c>
      <c r="F99" s="140">
        <v>102341.10480661974</v>
      </c>
      <c r="G99" s="144">
        <f t="shared" si="2"/>
        <v>1388587.5763794638</v>
      </c>
      <c r="H99" s="135">
        <f t="shared" si="3"/>
        <v>130001.20303735611</v>
      </c>
      <c r="I99" s="135">
        <f t="shared" si="3"/>
        <v>1258586.3733421077</v>
      </c>
    </row>
    <row r="100" spans="1:9" x14ac:dyDescent="0.25">
      <c r="A100" s="113">
        <v>43070</v>
      </c>
      <c r="B100" s="137">
        <v>156786.98990229549</v>
      </c>
      <c r="C100" s="137">
        <v>156786.98990229549</v>
      </c>
      <c r="D100" s="137">
        <v>29587.167689987804</v>
      </c>
      <c r="E100" s="137">
        <v>29587.167689987804</v>
      </c>
      <c r="F100" s="137">
        <v>127199.82221230768</v>
      </c>
      <c r="G100" s="145">
        <f t="shared" si="2"/>
        <v>1374667.6616384496</v>
      </c>
      <c r="H100" s="139">
        <f t="shared" si="3"/>
        <v>124816.89529330244</v>
      </c>
      <c r="I100" s="139">
        <f t="shared" si="3"/>
        <v>1249850.766345147</v>
      </c>
    </row>
    <row r="101" spans="1:9" x14ac:dyDescent="0.25">
      <c r="A101" s="111">
        <v>43101</v>
      </c>
      <c r="B101" s="140">
        <v>111405.05812362526</v>
      </c>
      <c r="C101" s="140">
        <v>111405.05812362526</v>
      </c>
      <c r="D101" s="140">
        <v>4871.1900699230255</v>
      </c>
      <c r="E101" s="140">
        <v>4871.1900699230255</v>
      </c>
      <c r="F101" s="140">
        <v>106533.86805370223</v>
      </c>
      <c r="G101" s="144">
        <f t="shared" si="2"/>
        <v>1376457.1314989384</v>
      </c>
      <c r="H101" s="135">
        <f t="shared" si="3"/>
        <v>125267.45973266813</v>
      </c>
      <c r="I101" s="135">
        <f t="shared" si="3"/>
        <v>1251189.67176627</v>
      </c>
    </row>
    <row r="102" spans="1:9" x14ac:dyDescent="0.25">
      <c r="A102" s="113">
        <v>43132</v>
      </c>
      <c r="B102" s="137">
        <v>102746.78256574814</v>
      </c>
      <c r="C102" s="137">
        <v>102746.78256574814</v>
      </c>
      <c r="D102" s="137">
        <v>6269.0889028335159</v>
      </c>
      <c r="E102" s="137">
        <v>6269.0889028335159</v>
      </c>
      <c r="F102" s="137">
        <v>96477.693662914622</v>
      </c>
      <c r="G102" s="145">
        <f t="shared" si="2"/>
        <v>1375857.9193152189</v>
      </c>
      <c r="H102" s="139">
        <f t="shared" si="3"/>
        <v>123903.20957430032</v>
      </c>
      <c r="I102" s="139">
        <f t="shared" si="3"/>
        <v>1251954.7097409184</v>
      </c>
    </row>
    <row r="103" spans="1:9" x14ac:dyDescent="0.25">
      <c r="A103" s="111">
        <v>43160</v>
      </c>
      <c r="B103" s="140">
        <v>120180.31484041797</v>
      </c>
      <c r="C103" s="140">
        <v>120180.31484041797</v>
      </c>
      <c r="D103" s="140">
        <v>11529.970005332809</v>
      </c>
      <c r="E103" s="140">
        <v>11529.970005332809</v>
      </c>
      <c r="F103" s="140">
        <v>108650.34483508515</v>
      </c>
      <c r="G103" s="144">
        <f t="shared" si="2"/>
        <v>1389276.1103390835</v>
      </c>
      <c r="H103" s="135">
        <f t="shared" si="3"/>
        <v>125955.05309104708</v>
      </c>
      <c r="I103" s="135">
        <f t="shared" si="3"/>
        <v>1263321.0572480361</v>
      </c>
    </row>
    <row r="104" spans="1:9" x14ac:dyDescent="0.25">
      <c r="A104" s="113">
        <v>43191</v>
      </c>
      <c r="B104" s="137">
        <v>117742.44697688706</v>
      </c>
      <c r="C104" s="137">
        <v>117742.44697688706</v>
      </c>
      <c r="D104" s="137">
        <v>9840.4328263850548</v>
      </c>
      <c r="E104" s="137">
        <v>9840.4328263850548</v>
      </c>
      <c r="F104" s="137">
        <v>107902.01415050201</v>
      </c>
      <c r="G104" s="145">
        <f t="shared" si="2"/>
        <v>1403668.5885631733</v>
      </c>
      <c r="H104" s="139">
        <f t="shared" si="3"/>
        <v>128884.67323562078</v>
      </c>
      <c r="I104" s="139">
        <f t="shared" si="3"/>
        <v>1274783.9153275525</v>
      </c>
    </row>
    <row r="105" spans="1:9" x14ac:dyDescent="0.25">
      <c r="A105" s="111">
        <v>43221</v>
      </c>
      <c r="B105" s="140">
        <v>107070.13682984049</v>
      </c>
      <c r="C105" s="140">
        <v>107070.13682984049</v>
      </c>
      <c r="D105" s="140">
        <v>9537.781387884459</v>
      </c>
      <c r="E105" s="140">
        <v>9537.781387884459</v>
      </c>
      <c r="F105" s="140">
        <v>97532.355441956024</v>
      </c>
      <c r="G105" s="144">
        <f t="shared" si="2"/>
        <v>1395435.1172294091</v>
      </c>
      <c r="H105" s="135">
        <f t="shared" si="3"/>
        <v>128040.28666727885</v>
      </c>
      <c r="I105" s="135">
        <f t="shared" si="3"/>
        <v>1267394.8305621301</v>
      </c>
    </row>
    <row r="106" spans="1:9" x14ac:dyDescent="0.25">
      <c r="A106" s="113">
        <v>43252</v>
      </c>
      <c r="B106" s="137">
        <v>108828.36765321286</v>
      </c>
      <c r="C106" s="137">
        <v>108828.36765321286</v>
      </c>
      <c r="D106" s="137">
        <v>14801.830146080545</v>
      </c>
      <c r="E106" s="137">
        <v>14801.830146080545</v>
      </c>
      <c r="F106" s="137">
        <v>94026.537507132307</v>
      </c>
      <c r="G106" s="145">
        <f t="shared" si="2"/>
        <v>1389375.6286778525</v>
      </c>
      <c r="H106" s="139">
        <f t="shared" si="3"/>
        <v>132867.246207761</v>
      </c>
      <c r="I106" s="139">
        <f t="shared" si="3"/>
        <v>1256508.3824700916</v>
      </c>
    </row>
    <row r="107" spans="1:9" x14ac:dyDescent="0.25">
      <c r="A107" s="111">
        <v>43282</v>
      </c>
      <c r="B107" s="140">
        <v>117398.51267945539</v>
      </c>
      <c r="C107" s="140">
        <v>117398.51267945539</v>
      </c>
      <c r="D107" s="140">
        <v>9897.1888313555501</v>
      </c>
      <c r="E107" s="140">
        <v>9897.1888313555501</v>
      </c>
      <c r="F107" s="140">
        <v>107501.32384809984</v>
      </c>
      <c r="G107" s="144">
        <f t="shared" si="2"/>
        <v>1389158.0058520357</v>
      </c>
      <c r="H107" s="135">
        <f t="shared" si="3"/>
        <v>134165.82175002029</v>
      </c>
      <c r="I107" s="135">
        <f t="shared" si="3"/>
        <v>1254992.1841020153</v>
      </c>
    </row>
    <row r="108" spans="1:9" x14ac:dyDescent="0.25">
      <c r="A108" s="113">
        <v>43313</v>
      </c>
      <c r="B108" s="137">
        <v>115707.28185911688</v>
      </c>
      <c r="C108" s="137">
        <v>115707.28185911688</v>
      </c>
      <c r="D108" s="137">
        <v>9811.5599129344209</v>
      </c>
      <c r="E108" s="137">
        <v>9811.5599129344209</v>
      </c>
      <c r="F108" s="137">
        <v>105895.72194618246</v>
      </c>
      <c r="G108" s="145">
        <f t="shared" si="2"/>
        <v>1395635.666024741</v>
      </c>
      <c r="H108" s="139">
        <f t="shared" si="3"/>
        <v>134324.63202418989</v>
      </c>
      <c r="I108" s="139">
        <f t="shared" si="3"/>
        <v>1261311.0340005509</v>
      </c>
    </row>
    <row r="109" spans="1:9" x14ac:dyDescent="0.25">
      <c r="A109" s="111">
        <v>43344</v>
      </c>
      <c r="B109" s="140">
        <v>122763.3696508534</v>
      </c>
      <c r="C109" s="140">
        <v>122763.3696508534</v>
      </c>
      <c r="D109" s="140">
        <v>9810.7607283050729</v>
      </c>
      <c r="E109" s="140">
        <v>9810.7607283050729</v>
      </c>
      <c r="F109" s="140">
        <v>112952.60892254833</v>
      </c>
      <c r="G109" s="144">
        <f t="shared" si="2"/>
        <v>1397689.3824170642</v>
      </c>
      <c r="H109" s="135">
        <f t="shared" si="3"/>
        <v>135252.29741735372</v>
      </c>
      <c r="I109" s="135">
        <f t="shared" si="3"/>
        <v>1262437.0849997106</v>
      </c>
    </row>
    <row r="110" spans="1:9" x14ac:dyDescent="0.25">
      <c r="A110" s="113">
        <v>43374</v>
      </c>
      <c r="B110" s="137">
        <v>107587.43470730574</v>
      </c>
      <c r="C110" s="137">
        <v>107587.43470730574</v>
      </c>
      <c r="D110" s="137">
        <v>11620.218912923687</v>
      </c>
      <c r="E110" s="137">
        <v>11620.218912923687</v>
      </c>
      <c r="F110" s="137">
        <v>95967.215794382064</v>
      </c>
      <c r="G110" s="145">
        <f t="shared" si="2"/>
        <v>1400438.7092644302</v>
      </c>
      <c r="H110" s="139">
        <f t="shared" si="3"/>
        <v>137458.09808299778</v>
      </c>
      <c r="I110" s="139">
        <f t="shared" si="3"/>
        <v>1262980.6111814324</v>
      </c>
    </row>
    <row r="111" spans="1:9" x14ac:dyDescent="0.25">
      <c r="A111" s="111">
        <v>43405</v>
      </c>
      <c r="B111" s="140">
        <v>118331.05007826463</v>
      </c>
      <c r="C111" s="140">
        <v>118331.05007826463</v>
      </c>
      <c r="D111" s="140">
        <v>12198.084350691081</v>
      </c>
      <c r="E111" s="140">
        <v>12198.084350691081</v>
      </c>
      <c r="F111" s="140">
        <v>106132.96572757355</v>
      </c>
      <c r="G111" s="144">
        <f t="shared" si="2"/>
        <v>1406547.7458670235</v>
      </c>
      <c r="H111" s="135">
        <f t="shared" si="3"/>
        <v>139775.27376463704</v>
      </c>
      <c r="I111" s="135">
        <f t="shared" si="3"/>
        <v>1266772.4721023862</v>
      </c>
    </row>
    <row r="112" spans="1:9" x14ac:dyDescent="0.25">
      <c r="A112" s="113">
        <v>43435</v>
      </c>
      <c r="B112" s="137">
        <v>151716.00675065012</v>
      </c>
      <c r="C112" s="137">
        <v>151716.00675065012</v>
      </c>
      <c r="D112" s="137">
        <v>23055.613654991939</v>
      </c>
      <c r="E112" s="137">
        <v>23055.613654991939</v>
      </c>
      <c r="F112" s="137">
        <v>128660.39309565819</v>
      </c>
      <c r="G112" s="145">
        <f t="shared" si="2"/>
        <v>1401476.7627153778</v>
      </c>
      <c r="H112" s="139">
        <f t="shared" si="3"/>
        <v>133243.71972964116</v>
      </c>
      <c r="I112" s="139">
        <f t="shared" si="3"/>
        <v>1268233.0429857366</v>
      </c>
    </row>
    <row r="113" spans="1:9" x14ac:dyDescent="0.25">
      <c r="A113" s="111">
        <v>43466</v>
      </c>
      <c r="B113" s="140">
        <v>108835.16710231344</v>
      </c>
      <c r="C113" s="140">
        <v>108835.16710231344</v>
      </c>
      <c r="D113" s="140">
        <v>4283.7860739495263</v>
      </c>
      <c r="E113" s="140">
        <v>4283.7860739495263</v>
      </c>
      <c r="F113" s="140">
        <v>104551.38102836392</v>
      </c>
      <c r="G113" s="144">
        <f t="shared" si="2"/>
        <v>1398906.8716940663</v>
      </c>
      <c r="H113" s="135">
        <f t="shared" si="3"/>
        <v>132656.31573366767</v>
      </c>
      <c r="I113" s="135">
        <f t="shared" si="3"/>
        <v>1266250.5559603984</v>
      </c>
    </row>
    <row r="114" spans="1:9" x14ac:dyDescent="0.25">
      <c r="A114" s="113">
        <v>43497</v>
      </c>
      <c r="B114" s="137">
        <v>105112.42656388659</v>
      </c>
      <c r="C114" s="137">
        <v>105112.42656388659</v>
      </c>
      <c r="D114" s="137">
        <v>7074.329151212517</v>
      </c>
      <c r="E114" s="137">
        <v>7074.329151212517</v>
      </c>
      <c r="F114" s="137">
        <v>98038.097412674077</v>
      </c>
      <c r="G114" s="145">
        <f t="shared" si="2"/>
        <v>1401272.5156922047</v>
      </c>
      <c r="H114" s="139">
        <f t="shared" si="3"/>
        <v>133461.55598204664</v>
      </c>
      <c r="I114" s="139">
        <f t="shared" si="3"/>
        <v>1267810.9597101579</v>
      </c>
    </row>
    <row r="115" spans="1:9" x14ac:dyDescent="0.25">
      <c r="A115" s="111">
        <v>43525</v>
      </c>
      <c r="B115" s="140">
        <v>116311.2205195563</v>
      </c>
      <c r="C115" s="140">
        <v>116311.2205195563</v>
      </c>
      <c r="D115" s="140">
        <v>7013.7083613467585</v>
      </c>
      <c r="E115" s="140">
        <v>7013.7083613467585</v>
      </c>
      <c r="F115" s="140">
        <v>109297.51215820955</v>
      </c>
      <c r="G115" s="144">
        <f t="shared" si="2"/>
        <v>1397403.4213713431</v>
      </c>
      <c r="H115" s="135">
        <f t="shared" si="3"/>
        <v>128945.29433806062</v>
      </c>
      <c r="I115" s="135">
        <f t="shared" si="3"/>
        <v>1268458.1270332821</v>
      </c>
    </row>
    <row r="116" spans="1:9" x14ac:dyDescent="0.25">
      <c r="A116" s="113">
        <v>43556</v>
      </c>
      <c r="B116" s="137">
        <v>118318.62075473828</v>
      </c>
      <c r="C116" s="137">
        <v>118318.62075473828</v>
      </c>
      <c r="D116" s="137">
        <v>8048.3564366082437</v>
      </c>
      <c r="E116" s="137">
        <v>8048.3564366082437</v>
      </c>
      <c r="F116" s="137">
        <v>110270.26431813004</v>
      </c>
      <c r="G116" s="145">
        <f t="shared" si="2"/>
        <v>1397979.5951491941</v>
      </c>
      <c r="H116" s="139">
        <f t="shared" si="3"/>
        <v>127153.21794828378</v>
      </c>
      <c r="I116" s="139">
        <f t="shared" si="3"/>
        <v>1270826.3772009101</v>
      </c>
    </row>
    <row r="117" spans="1:9" ht="15.75" thickBot="1" x14ac:dyDescent="0.3">
      <c r="A117" s="121">
        <v>43586</v>
      </c>
      <c r="B117" s="146">
        <v>105533.39858820068</v>
      </c>
      <c r="C117" s="146">
        <v>105533.39858820068</v>
      </c>
      <c r="D117" s="146">
        <v>8984.2211636575994</v>
      </c>
      <c r="E117" s="146">
        <v>8984.2211636575994</v>
      </c>
      <c r="F117" s="146">
        <v>96549.177424543086</v>
      </c>
      <c r="G117" s="147">
        <f t="shared" si="2"/>
        <v>1396442.8569075544</v>
      </c>
      <c r="H117" s="148">
        <f t="shared" si="3"/>
        <v>126599.65772405692</v>
      </c>
      <c r="I117" s="148">
        <f t="shared" si="3"/>
        <v>1269843.1991834973</v>
      </c>
    </row>
    <row r="118" spans="1:9" x14ac:dyDescent="0.25">
      <c r="A118" s="110" t="s">
        <v>152</v>
      </c>
      <c r="B118" s="149"/>
      <c r="C118" s="149"/>
      <c r="D118" s="149"/>
      <c r="E118" s="149"/>
      <c r="F118" s="149"/>
      <c r="G118" s="149"/>
      <c r="H118" s="112"/>
      <c r="I118" s="112"/>
    </row>
    <row r="119" spans="1:9" x14ac:dyDescent="0.25">
      <c r="A119" s="110" t="s">
        <v>150</v>
      </c>
      <c r="B119" s="149"/>
      <c r="C119" s="149"/>
      <c r="D119" s="149"/>
      <c r="E119" s="149"/>
      <c r="F119" s="149"/>
      <c r="G119" s="149"/>
      <c r="H119" s="112"/>
      <c r="I119" s="112"/>
    </row>
  </sheetData>
  <mergeCells count="4">
    <mergeCell ref="G3:I3"/>
    <mergeCell ref="B3:F3"/>
    <mergeCell ref="A3:A4"/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I17:I117 H17:H117 G17:G117 G16:I16" formulaRange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7">
    <tabColor theme="5"/>
  </sheetPr>
  <dimension ref="A1:J172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20.28515625" style="51" customWidth="1"/>
    <col min="2" max="2" width="14" style="41" bestFit="1" customWidth="1"/>
    <col min="3" max="3" width="11.7109375" style="41" customWidth="1"/>
    <col min="4" max="4" width="7.85546875" style="41" bestFit="1" customWidth="1"/>
    <col min="5" max="5" width="20.140625" style="41" bestFit="1" customWidth="1"/>
    <col min="6" max="6" width="11.5703125" style="41" bestFit="1" customWidth="1"/>
    <col min="7" max="7" width="8.7109375" style="41" bestFit="1" customWidth="1"/>
    <col min="8" max="16384" width="9.140625" style="41"/>
  </cols>
  <sheetData>
    <row r="1" spans="1:7" s="1" customFormat="1" x14ac:dyDescent="0.25">
      <c r="A1" s="180" t="s">
        <v>0</v>
      </c>
      <c r="B1" s="180"/>
    </row>
    <row r="2" spans="1:7" x14ac:dyDescent="0.25">
      <c r="B2" s="50"/>
    </row>
    <row r="3" spans="1:7" ht="12" customHeight="1" x14ac:dyDescent="0.25">
      <c r="A3" s="395" t="s">
        <v>270</v>
      </c>
      <c r="B3" s="391" t="s">
        <v>103</v>
      </c>
      <c r="C3" s="391"/>
      <c r="D3" s="391"/>
      <c r="E3" s="392" t="s">
        <v>104</v>
      </c>
      <c r="F3" s="393"/>
      <c r="G3" s="394"/>
    </row>
    <row r="4" spans="1:7" ht="30" x14ac:dyDescent="0.25">
      <c r="A4" s="395"/>
      <c r="B4" s="151" t="s">
        <v>99</v>
      </c>
      <c r="C4" s="151" t="s">
        <v>101</v>
      </c>
      <c r="D4" s="151" t="s">
        <v>102</v>
      </c>
      <c r="E4" s="62" t="s">
        <v>100</v>
      </c>
      <c r="F4" s="62" t="s">
        <v>101</v>
      </c>
      <c r="G4" s="152" t="s">
        <v>102</v>
      </c>
    </row>
    <row r="5" spans="1:7" x14ac:dyDescent="0.25">
      <c r="A5" s="153">
        <v>39083</v>
      </c>
      <c r="B5" s="154">
        <v>2148.770613778574</v>
      </c>
      <c r="C5" s="154">
        <v>26149.041661567764</v>
      </c>
      <c r="D5" s="154">
        <v>20829.176356693581</v>
      </c>
      <c r="E5" s="155"/>
      <c r="F5" s="156"/>
      <c r="G5" s="157"/>
    </row>
    <row r="6" spans="1:7" x14ac:dyDescent="0.25">
      <c r="A6" s="158">
        <v>39114</v>
      </c>
      <c r="B6" s="159">
        <v>1761.1127897797912</v>
      </c>
      <c r="C6" s="159">
        <v>26151.236270205791</v>
      </c>
      <c r="D6" s="159">
        <v>17860.564298264799</v>
      </c>
      <c r="E6" s="160"/>
      <c r="F6" s="161"/>
      <c r="G6" s="162"/>
    </row>
    <row r="7" spans="1:7" x14ac:dyDescent="0.25">
      <c r="A7" s="153">
        <v>39142</v>
      </c>
      <c r="B7" s="154">
        <v>2457.9584314865097</v>
      </c>
      <c r="C7" s="154">
        <v>29979.219359941933</v>
      </c>
      <c r="D7" s="154">
        <v>19568.960126035559</v>
      </c>
      <c r="E7" s="163"/>
      <c r="F7" s="164"/>
      <c r="G7" s="165"/>
    </row>
    <row r="8" spans="1:7" x14ac:dyDescent="0.25">
      <c r="A8" s="158">
        <v>39173</v>
      </c>
      <c r="B8" s="159">
        <v>2890.2405863942267</v>
      </c>
      <c r="C8" s="159">
        <v>26489.411424809299</v>
      </c>
      <c r="D8" s="159">
        <v>16858.144876509297</v>
      </c>
      <c r="E8" s="160"/>
      <c r="F8" s="161"/>
      <c r="G8" s="162"/>
    </row>
    <row r="9" spans="1:7" x14ac:dyDescent="0.25">
      <c r="A9" s="153">
        <v>39203</v>
      </c>
      <c r="B9" s="154">
        <v>2552.0307373234318</v>
      </c>
      <c r="C9" s="154">
        <v>27787.701953523512</v>
      </c>
      <c r="D9" s="154">
        <v>17118.582346632858</v>
      </c>
      <c r="E9" s="163"/>
      <c r="F9" s="164"/>
      <c r="G9" s="165"/>
    </row>
    <row r="10" spans="1:7" x14ac:dyDescent="0.25">
      <c r="A10" s="158">
        <v>39234</v>
      </c>
      <c r="B10" s="159">
        <v>2626.5353071903078</v>
      </c>
      <c r="C10" s="159">
        <v>27960.164030610391</v>
      </c>
      <c r="D10" s="159">
        <v>17847.518297998817</v>
      </c>
      <c r="E10" s="160"/>
      <c r="F10" s="161"/>
      <c r="G10" s="162"/>
    </row>
    <row r="11" spans="1:7" x14ac:dyDescent="0.25">
      <c r="A11" s="153">
        <v>39264</v>
      </c>
      <c r="B11" s="154">
        <v>2565.6773208347081</v>
      </c>
      <c r="C11" s="154">
        <v>28073.733755350622</v>
      </c>
      <c r="D11" s="154">
        <v>21811.806351456486</v>
      </c>
      <c r="E11" s="163"/>
      <c r="F11" s="164"/>
      <c r="G11" s="165"/>
    </row>
    <row r="12" spans="1:7" x14ac:dyDescent="0.25">
      <c r="A12" s="158">
        <v>39295</v>
      </c>
      <c r="B12" s="159">
        <v>4899.871395566608</v>
      </c>
      <c r="C12" s="159">
        <v>27675.607899730549</v>
      </c>
      <c r="D12" s="159">
        <v>17008.946464261113</v>
      </c>
      <c r="E12" s="160"/>
      <c r="F12" s="161"/>
      <c r="G12" s="162"/>
    </row>
    <row r="13" spans="1:7" x14ac:dyDescent="0.25">
      <c r="A13" s="153">
        <v>39326</v>
      </c>
      <c r="B13" s="154">
        <v>2537.6707595148164</v>
      </c>
      <c r="C13" s="154">
        <v>39783.155193049592</v>
      </c>
      <c r="D13" s="154">
        <v>17522.527719996277</v>
      </c>
      <c r="E13" s="163"/>
      <c r="F13" s="164"/>
      <c r="G13" s="165"/>
    </row>
    <row r="14" spans="1:7" x14ac:dyDescent="0.25">
      <c r="A14" s="158">
        <v>39356</v>
      </c>
      <c r="B14" s="159">
        <v>3385.4438450061075</v>
      </c>
      <c r="C14" s="159">
        <v>27805.522099412778</v>
      </c>
      <c r="D14" s="159">
        <v>17571.712957829764</v>
      </c>
      <c r="E14" s="160"/>
      <c r="F14" s="161"/>
      <c r="G14" s="162"/>
    </row>
    <row r="15" spans="1:7" x14ac:dyDescent="0.25">
      <c r="A15" s="153">
        <v>39387</v>
      </c>
      <c r="B15" s="154">
        <v>3137.5890154783888</v>
      </c>
      <c r="C15" s="154">
        <v>27542.225072695284</v>
      </c>
      <c r="D15" s="154">
        <v>19530.545666526592</v>
      </c>
      <c r="E15" s="163"/>
      <c r="F15" s="164"/>
      <c r="G15" s="165"/>
    </row>
    <row r="16" spans="1:7" x14ac:dyDescent="0.25">
      <c r="A16" s="158">
        <v>39417</v>
      </c>
      <c r="B16" s="159">
        <v>11466.592418458902</v>
      </c>
      <c r="C16" s="159">
        <v>45262.456954676134</v>
      </c>
      <c r="D16" s="159">
        <v>25535.187668077917</v>
      </c>
      <c r="E16" s="160">
        <f t="shared" ref="E16:E47" si="0">SUM(B5:B16)</f>
        <v>42429.493220812379</v>
      </c>
      <c r="F16" s="161">
        <f t="shared" ref="F16:F47" si="1">SUM(C5:C16)</f>
        <v>360659.47567557369</v>
      </c>
      <c r="G16" s="162">
        <f t="shared" ref="G16:G47" si="2">SUM(D5:D16)</f>
        <v>229063.67313028304</v>
      </c>
    </row>
    <row r="17" spans="1:7" x14ac:dyDescent="0.25">
      <c r="A17" s="153">
        <v>39448</v>
      </c>
      <c r="B17" s="154">
        <v>2396.2833338517803</v>
      </c>
      <c r="C17" s="154">
        <v>30936.281974220208</v>
      </c>
      <c r="D17" s="154">
        <v>24104.378660682942</v>
      </c>
      <c r="E17" s="163">
        <f t="shared" si="0"/>
        <v>42677.005940885574</v>
      </c>
      <c r="F17" s="164">
        <f t="shared" si="1"/>
        <v>365446.71598822606</v>
      </c>
      <c r="G17" s="165">
        <f t="shared" si="2"/>
        <v>232338.8754342724</v>
      </c>
    </row>
    <row r="18" spans="1:7" x14ac:dyDescent="0.25">
      <c r="A18" s="158">
        <v>39479</v>
      </c>
      <c r="B18" s="159">
        <v>2101.3332048961352</v>
      </c>
      <c r="C18" s="159">
        <v>26362.808932540174</v>
      </c>
      <c r="D18" s="159">
        <v>18140.316522667767</v>
      </c>
      <c r="E18" s="160">
        <f t="shared" si="0"/>
        <v>43017.226356001927</v>
      </c>
      <c r="F18" s="161">
        <f t="shared" si="1"/>
        <v>365658.28865056043</v>
      </c>
      <c r="G18" s="162">
        <f t="shared" si="2"/>
        <v>232618.6276586754</v>
      </c>
    </row>
    <row r="19" spans="1:7" x14ac:dyDescent="0.25">
      <c r="A19" s="153">
        <v>39508</v>
      </c>
      <c r="B19" s="154">
        <v>2851.0107107187678</v>
      </c>
      <c r="C19" s="154">
        <v>27769.286808381708</v>
      </c>
      <c r="D19" s="154">
        <v>17161.126877769981</v>
      </c>
      <c r="E19" s="163">
        <f t="shared" si="0"/>
        <v>43410.278635234179</v>
      </c>
      <c r="F19" s="164">
        <f t="shared" si="1"/>
        <v>363448.35609900032</v>
      </c>
      <c r="G19" s="165">
        <f t="shared" si="2"/>
        <v>230210.79441040978</v>
      </c>
    </row>
    <row r="20" spans="1:7" x14ac:dyDescent="0.25">
      <c r="A20" s="158">
        <v>39539</v>
      </c>
      <c r="B20" s="159">
        <v>2773.2933458010707</v>
      </c>
      <c r="C20" s="159">
        <v>28849.470843808052</v>
      </c>
      <c r="D20" s="159">
        <v>17194.047462225801</v>
      </c>
      <c r="E20" s="160">
        <f t="shared" si="0"/>
        <v>43293.331394641027</v>
      </c>
      <c r="F20" s="161">
        <f t="shared" si="1"/>
        <v>365808.41551799898</v>
      </c>
      <c r="G20" s="162">
        <f t="shared" si="2"/>
        <v>230546.69699612629</v>
      </c>
    </row>
    <row r="21" spans="1:7" x14ac:dyDescent="0.25">
      <c r="A21" s="153">
        <v>39569</v>
      </c>
      <c r="B21" s="154">
        <v>3816.5259392604494</v>
      </c>
      <c r="C21" s="154">
        <v>28576.43001776516</v>
      </c>
      <c r="D21" s="154">
        <v>17600.533182777828</v>
      </c>
      <c r="E21" s="163">
        <f t="shared" si="0"/>
        <v>44557.826596578045</v>
      </c>
      <c r="F21" s="164">
        <f t="shared" si="1"/>
        <v>366597.14358224062</v>
      </c>
      <c r="G21" s="165">
        <f t="shared" si="2"/>
        <v>231028.64783227129</v>
      </c>
    </row>
    <row r="22" spans="1:7" x14ac:dyDescent="0.25">
      <c r="A22" s="158">
        <v>39600</v>
      </c>
      <c r="B22" s="159">
        <v>4493.2435518272541</v>
      </c>
      <c r="C22" s="159">
        <v>29107.826380234921</v>
      </c>
      <c r="D22" s="159">
        <v>18648.352993776421</v>
      </c>
      <c r="E22" s="160">
        <f t="shared" si="0"/>
        <v>46424.534841214991</v>
      </c>
      <c r="F22" s="161">
        <f t="shared" si="1"/>
        <v>367744.80593186512</v>
      </c>
      <c r="G22" s="162">
        <f t="shared" si="2"/>
        <v>231829.48252804889</v>
      </c>
    </row>
    <row r="23" spans="1:7" x14ac:dyDescent="0.25">
      <c r="A23" s="153">
        <v>39630</v>
      </c>
      <c r="B23" s="154">
        <v>5484.2025832217796</v>
      </c>
      <c r="C23" s="154">
        <v>28224.335669837867</v>
      </c>
      <c r="D23" s="154">
        <v>24020.448161260541</v>
      </c>
      <c r="E23" s="163">
        <f t="shared" si="0"/>
        <v>49343.06010360206</v>
      </c>
      <c r="F23" s="164">
        <f t="shared" si="1"/>
        <v>367895.40784635243</v>
      </c>
      <c r="G23" s="165">
        <f t="shared" si="2"/>
        <v>234038.12433785293</v>
      </c>
    </row>
    <row r="24" spans="1:7" x14ac:dyDescent="0.25">
      <c r="A24" s="158">
        <v>39661</v>
      </c>
      <c r="B24" s="159">
        <v>5543.3604442855603</v>
      </c>
      <c r="C24" s="159">
        <v>31517.703871498121</v>
      </c>
      <c r="D24" s="159">
        <v>17573.163371333678</v>
      </c>
      <c r="E24" s="160">
        <f t="shared" si="0"/>
        <v>49986.549152321008</v>
      </c>
      <c r="F24" s="161">
        <f t="shared" si="1"/>
        <v>371737.50381811999</v>
      </c>
      <c r="G24" s="162">
        <f t="shared" si="2"/>
        <v>234602.34124492551</v>
      </c>
    </row>
    <row r="25" spans="1:7" x14ac:dyDescent="0.25">
      <c r="A25" s="153">
        <v>39692</v>
      </c>
      <c r="B25" s="154">
        <v>4276.4525435345367</v>
      </c>
      <c r="C25" s="154">
        <v>37982.401126339159</v>
      </c>
      <c r="D25" s="154">
        <v>18609.467338941522</v>
      </c>
      <c r="E25" s="163">
        <f t="shared" si="0"/>
        <v>51725.330936340724</v>
      </c>
      <c r="F25" s="164">
        <f t="shared" si="1"/>
        <v>369936.74975140957</v>
      </c>
      <c r="G25" s="165">
        <f t="shared" si="2"/>
        <v>235689.28086387075</v>
      </c>
    </row>
    <row r="26" spans="1:7" x14ac:dyDescent="0.25">
      <c r="A26" s="158">
        <v>39722</v>
      </c>
      <c r="B26" s="159">
        <v>3237.939182712747</v>
      </c>
      <c r="C26" s="159">
        <v>27905.725163581221</v>
      </c>
      <c r="D26" s="159">
        <v>19132.662289798358</v>
      </c>
      <c r="E26" s="160">
        <f t="shared" si="0"/>
        <v>51577.826274047366</v>
      </c>
      <c r="F26" s="161">
        <f t="shared" si="1"/>
        <v>370036.95281557803</v>
      </c>
      <c r="G26" s="162">
        <f t="shared" si="2"/>
        <v>237250.23019583934</v>
      </c>
    </row>
    <row r="27" spans="1:7" x14ac:dyDescent="0.25">
      <c r="A27" s="153">
        <v>39753</v>
      </c>
      <c r="B27" s="154">
        <v>5279.7216728312042</v>
      </c>
      <c r="C27" s="154">
        <v>32141.407099822201</v>
      </c>
      <c r="D27" s="154">
        <v>22847.713713396097</v>
      </c>
      <c r="E27" s="163">
        <f t="shared" si="0"/>
        <v>53719.958931400186</v>
      </c>
      <c r="F27" s="164">
        <f t="shared" si="1"/>
        <v>374636.13484270492</v>
      </c>
      <c r="G27" s="165">
        <f t="shared" si="2"/>
        <v>240567.39824270888</v>
      </c>
    </row>
    <row r="28" spans="1:7" x14ac:dyDescent="0.25">
      <c r="A28" s="158">
        <v>39783</v>
      </c>
      <c r="B28" s="159">
        <v>9286.5736442504585</v>
      </c>
      <c r="C28" s="159">
        <v>38256.516018535236</v>
      </c>
      <c r="D28" s="159">
        <v>28880.468243304014</v>
      </c>
      <c r="E28" s="160">
        <f t="shared" si="0"/>
        <v>51539.940157191748</v>
      </c>
      <c r="F28" s="161">
        <f t="shared" si="1"/>
        <v>367630.19390656403</v>
      </c>
      <c r="G28" s="162">
        <f t="shared" si="2"/>
        <v>243912.67881793494</v>
      </c>
    </row>
    <row r="29" spans="1:7" x14ac:dyDescent="0.25">
      <c r="A29" s="153">
        <v>39814</v>
      </c>
      <c r="B29" s="154">
        <v>2630.3819695232633</v>
      </c>
      <c r="C29" s="154">
        <v>32949.003775497673</v>
      </c>
      <c r="D29" s="154">
        <v>29831.289527382465</v>
      </c>
      <c r="E29" s="163">
        <f t="shared" si="0"/>
        <v>51774.038792863226</v>
      </c>
      <c r="F29" s="164">
        <f t="shared" si="1"/>
        <v>369642.91570784146</v>
      </c>
      <c r="G29" s="165">
        <f t="shared" si="2"/>
        <v>249639.58968463447</v>
      </c>
    </row>
    <row r="30" spans="1:7" x14ac:dyDescent="0.25">
      <c r="A30" s="158">
        <v>39845</v>
      </c>
      <c r="B30" s="159">
        <v>2198.5984097250771</v>
      </c>
      <c r="C30" s="159">
        <v>28107.27029373082</v>
      </c>
      <c r="D30" s="159">
        <v>20162.57393086857</v>
      </c>
      <c r="E30" s="160">
        <f t="shared" si="0"/>
        <v>51871.303997692172</v>
      </c>
      <c r="F30" s="161">
        <f t="shared" si="1"/>
        <v>371387.37706903217</v>
      </c>
      <c r="G30" s="162">
        <f t="shared" si="2"/>
        <v>251661.84709283526</v>
      </c>
    </row>
    <row r="31" spans="1:7" x14ac:dyDescent="0.25">
      <c r="A31" s="153">
        <v>39873</v>
      </c>
      <c r="B31" s="154">
        <v>2790.8276604331672</v>
      </c>
      <c r="C31" s="154">
        <v>30870.97791314272</v>
      </c>
      <c r="D31" s="154">
        <v>20062.854426726622</v>
      </c>
      <c r="E31" s="163">
        <f t="shared" si="0"/>
        <v>51811.120947406576</v>
      </c>
      <c r="F31" s="164">
        <f t="shared" si="1"/>
        <v>374489.06817379314</v>
      </c>
      <c r="G31" s="165">
        <f t="shared" si="2"/>
        <v>254563.57464179193</v>
      </c>
    </row>
    <row r="32" spans="1:7" x14ac:dyDescent="0.25">
      <c r="A32" s="158">
        <v>39904</v>
      </c>
      <c r="B32" s="159">
        <v>4268.5936707023975</v>
      </c>
      <c r="C32" s="159">
        <v>30455.639129518688</v>
      </c>
      <c r="D32" s="159">
        <v>19949.330925386312</v>
      </c>
      <c r="E32" s="160">
        <f t="shared" si="0"/>
        <v>53306.421272307896</v>
      </c>
      <c r="F32" s="161">
        <f t="shared" si="1"/>
        <v>376095.23645950382</v>
      </c>
      <c r="G32" s="162">
        <f t="shared" si="2"/>
        <v>257318.85810495241</v>
      </c>
    </row>
    <row r="33" spans="1:7" x14ac:dyDescent="0.25">
      <c r="A33" s="153">
        <v>39934</v>
      </c>
      <c r="B33" s="154">
        <v>4423.7148077207885</v>
      </c>
      <c r="C33" s="154">
        <v>30227.510583386389</v>
      </c>
      <c r="D33" s="154">
        <v>19383.502360676655</v>
      </c>
      <c r="E33" s="163">
        <f t="shared" si="0"/>
        <v>53913.610140768236</v>
      </c>
      <c r="F33" s="164">
        <f t="shared" si="1"/>
        <v>377746.31702512503</v>
      </c>
      <c r="G33" s="165">
        <f t="shared" si="2"/>
        <v>259101.82728285124</v>
      </c>
    </row>
    <row r="34" spans="1:7" x14ac:dyDescent="0.25">
      <c r="A34" s="158">
        <v>39965</v>
      </c>
      <c r="B34" s="159">
        <v>4823.8368740684627</v>
      </c>
      <c r="C34" s="159">
        <v>30654.651021451056</v>
      </c>
      <c r="D34" s="159">
        <v>20178.927241383033</v>
      </c>
      <c r="E34" s="160">
        <f t="shared" si="0"/>
        <v>54244.203463009442</v>
      </c>
      <c r="F34" s="161">
        <f t="shared" si="1"/>
        <v>379293.14166634117</v>
      </c>
      <c r="G34" s="162">
        <f t="shared" si="2"/>
        <v>260632.40153045784</v>
      </c>
    </row>
    <row r="35" spans="1:7" x14ac:dyDescent="0.25">
      <c r="A35" s="153">
        <v>39995</v>
      </c>
      <c r="B35" s="154">
        <v>5199.5375837426955</v>
      </c>
      <c r="C35" s="154">
        <v>30468.288888390405</v>
      </c>
      <c r="D35" s="154">
        <v>25446.00793073358</v>
      </c>
      <c r="E35" s="163">
        <f t="shared" si="0"/>
        <v>53959.538463530364</v>
      </c>
      <c r="F35" s="164">
        <f t="shared" si="1"/>
        <v>381537.09488489368</v>
      </c>
      <c r="G35" s="165">
        <f t="shared" si="2"/>
        <v>262057.96129993087</v>
      </c>
    </row>
    <row r="36" spans="1:7" x14ac:dyDescent="0.25">
      <c r="A36" s="158">
        <v>40026</v>
      </c>
      <c r="B36" s="159">
        <v>3599.1248570712064</v>
      </c>
      <c r="C36" s="159">
        <v>34292.470838636618</v>
      </c>
      <c r="D36" s="159">
        <v>20233.335122009412</v>
      </c>
      <c r="E36" s="160">
        <f t="shared" si="0"/>
        <v>52015.302876315996</v>
      </c>
      <c r="F36" s="161">
        <f t="shared" si="1"/>
        <v>384311.86185203213</v>
      </c>
      <c r="G36" s="162">
        <f t="shared" si="2"/>
        <v>264718.13305060664</v>
      </c>
    </row>
    <row r="37" spans="1:7" x14ac:dyDescent="0.25">
      <c r="A37" s="153">
        <v>40057</v>
      </c>
      <c r="B37" s="154">
        <v>6130.511512774212</v>
      </c>
      <c r="C37" s="154">
        <v>40622.434905501752</v>
      </c>
      <c r="D37" s="154">
        <v>20675.593673379521</v>
      </c>
      <c r="E37" s="163">
        <f t="shared" si="0"/>
        <v>53869.361845555672</v>
      </c>
      <c r="F37" s="164">
        <f t="shared" si="1"/>
        <v>386951.8956311947</v>
      </c>
      <c r="G37" s="165">
        <f t="shared" si="2"/>
        <v>266784.25938504463</v>
      </c>
    </row>
    <row r="38" spans="1:7" x14ac:dyDescent="0.25">
      <c r="A38" s="158">
        <v>40087</v>
      </c>
      <c r="B38" s="159">
        <v>5806.8442809331409</v>
      </c>
      <c r="C38" s="159">
        <v>30714.813494530288</v>
      </c>
      <c r="D38" s="159">
        <v>20695.180061879393</v>
      </c>
      <c r="E38" s="160">
        <f t="shared" si="0"/>
        <v>56438.266943776071</v>
      </c>
      <c r="F38" s="161">
        <f t="shared" si="1"/>
        <v>389760.98396214377</v>
      </c>
      <c r="G38" s="162">
        <f t="shared" si="2"/>
        <v>268346.77715712565</v>
      </c>
    </row>
    <row r="39" spans="1:7" x14ac:dyDescent="0.25">
      <c r="A39" s="153">
        <v>40118</v>
      </c>
      <c r="B39" s="154">
        <v>5460.4095006860853</v>
      </c>
      <c r="C39" s="154">
        <v>34552.99458209602</v>
      </c>
      <c r="D39" s="154">
        <v>23615.712899553084</v>
      </c>
      <c r="E39" s="163">
        <f t="shared" si="0"/>
        <v>56618.954771630953</v>
      </c>
      <c r="F39" s="164">
        <f t="shared" si="1"/>
        <v>392172.57144441758</v>
      </c>
      <c r="G39" s="165">
        <f t="shared" si="2"/>
        <v>269114.77634328266</v>
      </c>
    </row>
    <row r="40" spans="1:7" x14ac:dyDescent="0.25">
      <c r="A40" s="158">
        <v>40148</v>
      </c>
      <c r="B40" s="159">
        <v>12201.888892192841</v>
      </c>
      <c r="C40" s="159">
        <v>41181.791027172338</v>
      </c>
      <c r="D40" s="159">
        <v>29453.490772971531</v>
      </c>
      <c r="E40" s="160">
        <f t="shared" si="0"/>
        <v>59534.270019573334</v>
      </c>
      <c r="F40" s="161">
        <f t="shared" si="1"/>
        <v>395097.84645305475</v>
      </c>
      <c r="G40" s="162">
        <f t="shared" si="2"/>
        <v>269687.7988729502</v>
      </c>
    </row>
    <row r="41" spans="1:7" x14ac:dyDescent="0.25">
      <c r="A41" s="153">
        <v>40179</v>
      </c>
      <c r="B41" s="154">
        <v>5140.2399898241092</v>
      </c>
      <c r="C41" s="154">
        <v>30498.960515684717</v>
      </c>
      <c r="D41" s="154">
        <v>24658.80099215548</v>
      </c>
      <c r="E41" s="163">
        <f t="shared" si="0"/>
        <v>62044.12803987418</v>
      </c>
      <c r="F41" s="164">
        <f t="shared" si="1"/>
        <v>392647.80319324182</v>
      </c>
      <c r="G41" s="165">
        <f t="shared" si="2"/>
        <v>264515.31033772323</v>
      </c>
    </row>
    <row r="42" spans="1:7" x14ac:dyDescent="0.25">
      <c r="A42" s="158">
        <v>40210</v>
      </c>
      <c r="B42" s="159">
        <v>4108.5291225043693</v>
      </c>
      <c r="C42" s="159">
        <v>32311.693046538974</v>
      </c>
      <c r="D42" s="159">
        <v>20901.447550606394</v>
      </c>
      <c r="E42" s="160">
        <f t="shared" si="0"/>
        <v>63954.058752653473</v>
      </c>
      <c r="F42" s="161">
        <f t="shared" si="1"/>
        <v>396852.22594605002</v>
      </c>
      <c r="G42" s="162">
        <f t="shared" si="2"/>
        <v>265254.18395746103</v>
      </c>
    </row>
    <row r="43" spans="1:7" x14ac:dyDescent="0.25">
      <c r="A43" s="153">
        <v>40238</v>
      </c>
      <c r="B43" s="154">
        <v>7230.6582983513044</v>
      </c>
      <c r="C43" s="154">
        <v>38274.272447410207</v>
      </c>
      <c r="D43" s="154">
        <v>25909.631842867591</v>
      </c>
      <c r="E43" s="163">
        <f t="shared" si="0"/>
        <v>68393.88939057161</v>
      </c>
      <c r="F43" s="164">
        <f t="shared" si="1"/>
        <v>404255.52048031747</v>
      </c>
      <c r="G43" s="165">
        <f t="shared" si="2"/>
        <v>271100.96137360198</v>
      </c>
    </row>
    <row r="44" spans="1:7" x14ac:dyDescent="0.25">
      <c r="A44" s="158">
        <v>40269</v>
      </c>
      <c r="B44" s="159">
        <v>4992.3277005446225</v>
      </c>
      <c r="C44" s="159">
        <v>32557.312245603283</v>
      </c>
      <c r="D44" s="159">
        <v>20465.776678889433</v>
      </c>
      <c r="E44" s="160">
        <f t="shared" si="0"/>
        <v>69117.623420413845</v>
      </c>
      <c r="F44" s="161">
        <f t="shared" si="1"/>
        <v>406357.19359640207</v>
      </c>
      <c r="G44" s="162">
        <f t="shared" si="2"/>
        <v>271617.40712710511</v>
      </c>
    </row>
    <row r="45" spans="1:7" x14ac:dyDescent="0.25">
      <c r="A45" s="153">
        <v>40299</v>
      </c>
      <c r="B45" s="154">
        <v>6915.6812051041152</v>
      </c>
      <c r="C45" s="154">
        <v>32131.922342549733</v>
      </c>
      <c r="D45" s="154">
        <v>21051.150284496231</v>
      </c>
      <c r="E45" s="163">
        <f t="shared" si="0"/>
        <v>71609.589817797169</v>
      </c>
      <c r="F45" s="164">
        <f t="shared" si="1"/>
        <v>408261.60535556544</v>
      </c>
      <c r="G45" s="165">
        <f t="shared" si="2"/>
        <v>273285.05505092471</v>
      </c>
    </row>
    <row r="46" spans="1:7" x14ac:dyDescent="0.25">
      <c r="A46" s="158">
        <v>40330</v>
      </c>
      <c r="B46" s="159">
        <v>5626.0127985515164</v>
      </c>
      <c r="C46" s="159">
        <v>32445.964694026876</v>
      </c>
      <c r="D46" s="159">
        <v>20837.828657274869</v>
      </c>
      <c r="E46" s="160">
        <f t="shared" si="0"/>
        <v>72411.765742280215</v>
      </c>
      <c r="F46" s="161">
        <f t="shared" si="1"/>
        <v>410052.91902814119</v>
      </c>
      <c r="G46" s="162">
        <f t="shared" si="2"/>
        <v>273943.95646681648</v>
      </c>
    </row>
    <row r="47" spans="1:7" x14ac:dyDescent="0.25">
      <c r="A47" s="153">
        <v>40360</v>
      </c>
      <c r="B47" s="154">
        <v>7870.4642785810302</v>
      </c>
      <c r="C47" s="154">
        <v>32528.960684244921</v>
      </c>
      <c r="D47" s="154">
        <v>26716.844465579648</v>
      </c>
      <c r="E47" s="163">
        <f t="shared" si="0"/>
        <v>75082.69243711856</v>
      </c>
      <c r="F47" s="164">
        <f t="shared" si="1"/>
        <v>412113.59082399571</v>
      </c>
      <c r="G47" s="165">
        <f t="shared" si="2"/>
        <v>275214.79300166259</v>
      </c>
    </row>
    <row r="48" spans="1:7" x14ac:dyDescent="0.25">
      <c r="A48" s="158">
        <v>40391</v>
      </c>
      <c r="B48" s="159">
        <v>4064.9112382128978</v>
      </c>
      <c r="C48" s="159">
        <v>38104.796240645803</v>
      </c>
      <c r="D48" s="159">
        <v>21881.809856543925</v>
      </c>
      <c r="E48" s="160">
        <f t="shared" ref="E48:E79" si="3">SUM(B37:B48)</f>
        <v>75548.478818260235</v>
      </c>
      <c r="F48" s="161">
        <f t="shared" ref="F48:F79" si="4">SUM(C37:C48)</f>
        <v>415925.91622600489</v>
      </c>
      <c r="G48" s="162">
        <f t="shared" ref="G48:G79" si="5">SUM(D37:D48)</f>
        <v>276863.26773619704</v>
      </c>
    </row>
    <row r="49" spans="1:7" x14ac:dyDescent="0.25">
      <c r="A49" s="153">
        <v>40422</v>
      </c>
      <c r="B49" s="154">
        <v>8089.279541203503</v>
      </c>
      <c r="C49" s="154">
        <v>43891.960206870608</v>
      </c>
      <c r="D49" s="154">
        <v>21801.798732004216</v>
      </c>
      <c r="E49" s="163">
        <f t="shared" si="3"/>
        <v>77507.246846689537</v>
      </c>
      <c r="F49" s="164">
        <f t="shared" si="4"/>
        <v>419195.4415273738</v>
      </c>
      <c r="G49" s="165">
        <f t="shared" si="5"/>
        <v>277989.47279482178</v>
      </c>
    </row>
    <row r="50" spans="1:7" x14ac:dyDescent="0.25">
      <c r="A50" s="158">
        <v>40452</v>
      </c>
      <c r="B50" s="159">
        <v>8093.1020247590423</v>
      </c>
      <c r="C50" s="159">
        <v>32669.253954720378</v>
      </c>
      <c r="D50" s="159">
        <v>21767.473830164217</v>
      </c>
      <c r="E50" s="160">
        <f t="shared" si="3"/>
        <v>79793.504590515426</v>
      </c>
      <c r="F50" s="161">
        <f t="shared" si="4"/>
        <v>421149.88198756386</v>
      </c>
      <c r="G50" s="162">
        <f t="shared" si="5"/>
        <v>279061.76656310662</v>
      </c>
    </row>
    <row r="51" spans="1:7" x14ac:dyDescent="0.25">
      <c r="A51" s="153">
        <v>40483</v>
      </c>
      <c r="B51" s="154">
        <v>6434.2623714041938</v>
      </c>
      <c r="C51" s="154">
        <v>36682.411264759256</v>
      </c>
      <c r="D51" s="154">
        <v>24873.600993047214</v>
      </c>
      <c r="E51" s="163">
        <f t="shared" si="3"/>
        <v>80767.357461233551</v>
      </c>
      <c r="F51" s="164">
        <f t="shared" si="4"/>
        <v>423279.29867022712</v>
      </c>
      <c r="G51" s="165">
        <f t="shared" si="5"/>
        <v>280319.65465660073</v>
      </c>
    </row>
    <row r="52" spans="1:7" x14ac:dyDescent="0.25">
      <c r="A52" s="158">
        <v>40513</v>
      </c>
      <c r="B52" s="159">
        <v>6244.1074319330737</v>
      </c>
      <c r="C52" s="159">
        <v>44127.425352536295</v>
      </c>
      <c r="D52" s="159">
        <v>30845.908406008813</v>
      </c>
      <c r="E52" s="160">
        <f t="shared" si="3"/>
        <v>74809.576000973786</v>
      </c>
      <c r="F52" s="161">
        <f t="shared" si="4"/>
        <v>426224.93299559108</v>
      </c>
      <c r="G52" s="162">
        <f t="shared" si="5"/>
        <v>281712.07228963799</v>
      </c>
    </row>
    <row r="53" spans="1:7" x14ac:dyDescent="0.25">
      <c r="A53" s="153">
        <v>40544</v>
      </c>
      <c r="B53" s="154">
        <v>12603.823557407759</v>
      </c>
      <c r="C53" s="154">
        <v>32582.006619040898</v>
      </c>
      <c r="D53" s="154">
        <v>25707.34743239158</v>
      </c>
      <c r="E53" s="163">
        <f t="shared" si="3"/>
        <v>82273.159568557428</v>
      </c>
      <c r="F53" s="164">
        <f t="shared" si="4"/>
        <v>428307.97909894731</v>
      </c>
      <c r="G53" s="165">
        <f t="shared" si="5"/>
        <v>282760.61872987408</v>
      </c>
    </row>
    <row r="54" spans="1:7" x14ac:dyDescent="0.25">
      <c r="A54" s="158">
        <v>40575</v>
      </c>
      <c r="B54" s="159">
        <v>2385.8809685129177</v>
      </c>
      <c r="C54" s="159">
        <v>33857.162908390841</v>
      </c>
      <c r="D54" s="159">
        <v>21957.123609532468</v>
      </c>
      <c r="E54" s="160">
        <f t="shared" si="3"/>
        <v>80550.511414565975</v>
      </c>
      <c r="F54" s="161">
        <f t="shared" si="4"/>
        <v>429853.44896079914</v>
      </c>
      <c r="G54" s="162">
        <f t="shared" si="5"/>
        <v>283816.29478880018</v>
      </c>
    </row>
    <row r="55" spans="1:7" x14ac:dyDescent="0.25">
      <c r="A55" s="153">
        <v>40603</v>
      </c>
      <c r="B55" s="154">
        <v>5431.5701051180649</v>
      </c>
      <c r="C55" s="154">
        <v>33691.282474117666</v>
      </c>
      <c r="D55" s="154">
        <v>22187.510827443992</v>
      </c>
      <c r="E55" s="163">
        <f t="shared" si="3"/>
        <v>78751.423221332734</v>
      </c>
      <c r="F55" s="164">
        <f t="shared" si="4"/>
        <v>425270.45898750657</v>
      </c>
      <c r="G55" s="165">
        <f t="shared" si="5"/>
        <v>280094.17377337656</v>
      </c>
    </row>
    <row r="56" spans="1:7" x14ac:dyDescent="0.25">
      <c r="A56" s="158">
        <v>40634</v>
      </c>
      <c r="B56" s="159">
        <v>5817.6646528594338</v>
      </c>
      <c r="C56" s="159">
        <v>38364.498994323993</v>
      </c>
      <c r="D56" s="159">
        <v>26234.334370751269</v>
      </c>
      <c r="E56" s="160">
        <f t="shared" si="3"/>
        <v>79576.760173647548</v>
      </c>
      <c r="F56" s="161">
        <f t="shared" si="4"/>
        <v>431077.64573622734</v>
      </c>
      <c r="G56" s="162">
        <f t="shared" si="5"/>
        <v>285862.73146523844</v>
      </c>
    </row>
    <row r="57" spans="1:7" x14ac:dyDescent="0.25">
      <c r="A57" s="153">
        <v>40664</v>
      </c>
      <c r="B57" s="154">
        <v>5961.5480861036494</v>
      </c>
      <c r="C57" s="154">
        <v>33755.431596262359</v>
      </c>
      <c r="D57" s="154">
        <v>22066.281095710554</v>
      </c>
      <c r="E57" s="163">
        <f t="shared" si="3"/>
        <v>78622.627054647062</v>
      </c>
      <c r="F57" s="164">
        <f t="shared" si="4"/>
        <v>432701.15498993988</v>
      </c>
      <c r="G57" s="165">
        <f t="shared" si="5"/>
        <v>286877.86227645271</v>
      </c>
    </row>
    <row r="58" spans="1:7" x14ac:dyDescent="0.25">
      <c r="A58" s="158">
        <v>40695</v>
      </c>
      <c r="B58" s="159">
        <v>7803.6676412443776</v>
      </c>
      <c r="C58" s="159">
        <v>33793.315983275337</v>
      </c>
      <c r="D58" s="159">
        <v>21909.344155419378</v>
      </c>
      <c r="E58" s="160">
        <f t="shared" si="3"/>
        <v>80800.281897339941</v>
      </c>
      <c r="F58" s="161">
        <f t="shared" si="4"/>
        <v>434048.50627918838</v>
      </c>
      <c r="G58" s="162">
        <f t="shared" si="5"/>
        <v>287949.37777459726</v>
      </c>
    </row>
    <row r="59" spans="1:7" x14ac:dyDescent="0.25">
      <c r="A59" s="153">
        <v>40725</v>
      </c>
      <c r="B59" s="154">
        <v>7563.4838399799228</v>
      </c>
      <c r="C59" s="154">
        <v>34248.944145371432</v>
      </c>
      <c r="D59" s="154">
        <v>27490.612452785608</v>
      </c>
      <c r="E59" s="163">
        <f t="shared" si="3"/>
        <v>80493.301458738832</v>
      </c>
      <c r="F59" s="164">
        <f t="shared" si="4"/>
        <v>435768.48974031489</v>
      </c>
      <c r="G59" s="165">
        <f t="shared" si="5"/>
        <v>288723.14576180326</v>
      </c>
    </row>
    <row r="60" spans="1:7" x14ac:dyDescent="0.25">
      <c r="A60" s="158">
        <v>40756</v>
      </c>
      <c r="B60" s="159">
        <v>5085.9255139521629</v>
      </c>
      <c r="C60" s="159">
        <v>38084.822251549267</v>
      </c>
      <c r="D60" s="159">
        <v>21372.5997222439</v>
      </c>
      <c r="E60" s="160">
        <f t="shared" si="3"/>
        <v>81514.315734478092</v>
      </c>
      <c r="F60" s="161">
        <f t="shared" si="4"/>
        <v>435748.51575121842</v>
      </c>
      <c r="G60" s="162">
        <f t="shared" si="5"/>
        <v>288213.93562750326</v>
      </c>
    </row>
    <row r="61" spans="1:7" x14ac:dyDescent="0.25">
      <c r="A61" s="153">
        <v>40787</v>
      </c>
      <c r="B61" s="154">
        <v>5394.6388102432438</v>
      </c>
      <c r="C61" s="154">
        <v>45292.222740873091</v>
      </c>
      <c r="D61" s="154">
        <v>21579.551478746878</v>
      </c>
      <c r="E61" s="163">
        <f t="shared" si="3"/>
        <v>78819.675003517841</v>
      </c>
      <c r="F61" s="164">
        <f t="shared" si="4"/>
        <v>437148.77828522091</v>
      </c>
      <c r="G61" s="165">
        <f t="shared" si="5"/>
        <v>287991.68837424583</v>
      </c>
    </row>
    <row r="62" spans="1:7" x14ac:dyDescent="0.25">
      <c r="A62" s="158">
        <v>40817</v>
      </c>
      <c r="B62" s="159">
        <v>7356.4644204909519</v>
      </c>
      <c r="C62" s="159">
        <v>33811.1589726249</v>
      </c>
      <c r="D62" s="159">
        <v>21214.614483666319</v>
      </c>
      <c r="E62" s="160">
        <f t="shared" si="3"/>
        <v>78083.037399249763</v>
      </c>
      <c r="F62" s="161">
        <f t="shared" si="4"/>
        <v>438290.68330312538</v>
      </c>
      <c r="G62" s="162">
        <f t="shared" si="5"/>
        <v>287438.82902774797</v>
      </c>
    </row>
    <row r="63" spans="1:7" x14ac:dyDescent="0.25">
      <c r="A63" s="153">
        <v>40848</v>
      </c>
      <c r="B63" s="154">
        <v>4970.5537283266549</v>
      </c>
      <c r="C63" s="154">
        <v>38140.507963433382</v>
      </c>
      <c r="D63" s="154">
        <v>23878.155801400269</v>
      </c>
      <c r="E63" s="163">
        <f t="shared" si="3"/>
        <v>76619.328756172225</v>
      </c>
      <c r="F63" s="164">
        <f t="shared" si="4"/>
        <v>439748.78000179952</v>
      </c>
      <c r="G63" s="165">
        <f t="shared" si="5"/>
        <v>286443.38383610098</v>
      </c>
    </row>
    <row r="64" spans="1:7" x14ac:dyDescent="0.25">
      <c r="A64" s="158">
        <v>40878</v>
      </c>
      <c r="B64" s="159">
        <v>12210.199432181176</v>
      </c>
      <c r="C64" s="159">
        <v>45667.295337272379</v>
      </c>
      <c r="D64" s="159">
        <v>29171.219028403746</v>
      </c>
      <c r="E64" s="160">
        <f t="shared" si="3"/>
        <v>82585.42075642031</v>
      </c>
      <c r="F64" s="161">
        <f t="shared" si="4"/>
        <v>441288.64998653566</v>
      </c>
      <c r="G64" s="162">
        <f t="shared" si="5"/>
        <v>284768.69445849594</v>
      </c>
    </row>
    <row r="65" spans="1:7" x14ac:dyDescent="0.25">
      <c r="A65" s="153">
        <v>40909</v>
      </c>
      <c r="B65" s="154">
        <v>11749.16743464409</v>
      </c>
      <c r="C65" s="154">
        <v>34430.100589778893</v>
      </c>
      <c r="D65" s="154">
        <v>25151.608741319062</v>
      </c>
      <c r="E65" s="163">
        <f t="shared" si="3"/>
        <v>81730.764633656639</v>
      </c>
      <c r="F65" s="164">
        <f t="shared" si="4"/>
        <v>443136.74395727366</v>
      </c>
      <c r="G65" s="165">
        <f t="shared" si="5"/>
        <v>284212.95576742344</v>
      </c>
    </row>
    <row r="66" spans="1:7" x14ac:dyDescent="0.25">
      <c r="A66" s="158">
        <v>40940</v>
      </c>
      <c r="B66" s="159">
        <v>2830.023537895408</v>
      </c>
      <c r="C66" s="159">
        <v>36311.90644212444</v>
      </c>
      <c r="D66" s="159">
        <v>21848.199802878597</v>
      </c>
      <c r="E66" s="160">
        <f t="shared" si="3"/>
        <v>82174.907203039125</v>
      </c>
      <c r="F66" s="161">
        <f t="shared" si="4"/>
        <v>445591.4874910072</v>
      </c>
      <c r="G66" s="162">
        <f t="shared" si="5"/>
        <v>284104.03196076956</v>
      </c>
    </row>
    <row r="67" spans="1:7" x14ac:dyDescent="0.25">
      <c r="A67" s="153">
        <v>40969</v>
      </c>
      <c r="B67" s="154">
        <v>9218.2699211691524</v>
      </c>
      <c r="C67" s="154">
        <v>36296.523029205644</v>
      </c>
      <c r="D67" s="154">
        <v>21290.987483835932</v>
      </c>
      <c r="E67" s="163">
        <f t="shared" si="3"/>
        <v>85961.60701909021</v>
      </c>
      <c r="F67" s="164">
        <f t="shared" si="4"/>
        <v>448196.72804609517</v>
      </c>
      <c r="G67" s="165">
        <f t="shared" si="5"/>
        <v>283207.50861716154</v>
      </c>
    </row>
    <row r="68" spans="1:7" x14ac:dyDescent="0.25">
      <c r="A68" s="158">
        <v>41000</v>
      </c>
      <c r="B68" s="159">
        <v>8159.4828416963719</v>
      </c>
      <c r="C68" s="159">
        <v>40719.960144218298</v>
      </c>
      <c r="D68" s="159">
        <v>24378.065217633368</v>
      </c>
      <c r="E68" s="160">
        <f t="shared" si="3"/>
        <v>88303.425207927154</v>
      </c>
      <c r="F68" s="161">
        <f t="shared" si="4"/>
        <v>450552.18919598946</v>
      </c>
      <c r="G68" s="162">
        <f t="shared" si="5"/>
        <v>281351.23946404364</v>
      </c>
    </row>
    <row r="69" spans="1:7" x14ac:dyDescent="0.25">
      <c r="A69" s="153">
        <v>41030</v>
      </c>
      <c r="B69" s="154">
        <v>7712.049116835823</v>
      </c>
      <c r="C69" s="154">
        <v>36547.795335691946</v>
      </c>
      <c r="D69" s="154">
        <v>21777.048282967426</v>
      </c>
      <c r="E69" s="163">
        <f t="shared" si="3"/>
        <v>90053.926238659347</v>
      </c>
      <c r="F69" s="164">
        <f t="shared" si="4"/>
        <v>453344.55293541902</v>
      </c>
      <c r="G69" s="165">
        <f t="shared" si="5"/>
        <v>281062.00665130047</v>
      </c>
    </row>
    <row r="70" spans="1:7" x14ac:dyDescent="0.25">
      <c r="A70" s="158">
        <v>41061</v>
      </c>
      <c r="B70" s="159">
        <v>9862.3424856914553</v>
      </c>
      <c r="C70" s="159">
        <v>36511.408732147363</v>
      </c>
      <c r="D70" s="159">
        <v>22379.700829277714</v>
      </c>
      <c r="E70" s="160">
        <f t="shared" si="3"/>
        <v>92112.60108310642</v>
      </c>
      <c r="F70" s="161">
        <f t="shared" si="4"/>
        <v>456062.64568429097</v>
      </c>
      <c r="G70" s="162">
        <f t="shared" si="5"/>
        <v>281532.36332515877</v>
      </c>
    </row>
    <row r="71" spans="1:7" x14ac:dyDescent="0.25">
      <c r="A71" s="153">
        <v>41091</v>
      </c>
      <c r="B71" s="154">
        <v>8831.0962027282258</v>
      </c>
      <c r="C71" s="154">
        <v>37064.290025396309</v>
      </c>
      <c r="D71" s="154">
        <v>27403.612890915065</v>
      </c>
      <c r="E71" s="163">
        <f t="shared" si="3"/>
        <v>93380.213445854708</v>
      </c>
      <c r="F71" s="164">
        <f t="shared" si="4"/>
        <v>458877.99156431592</v>
      </c>
      <c r="G71" s="165">
        <f t="shared" si="5"/>
        <v>281445.36376328825</v>
      </c>
    </row>
    <row r="72" spans="1:7" x14ac:dyDescent="0.25">
      <c r="A72" s="158">
        <v>41122</v>
      </c>
      <c r="B72" s="159">
        <v>5500.3302631647166</v>
      </c>
      <c r="C72" s="159">
        <v>40781.368741722064</v>
      </c>
      <c r="D72" s="159">
        <v>21216.406683887217</v>
      </c>
      <c r="E72" s="160">
        <f t="shared" si="3"/>
        <v>93794.618195067247</v>
      </c>
      <c r="F72" s="161">
        <f t="shared" si="4"/>
        <v>461574.53805448872</v>
      </c>
      <c r="G72" s="162">
        <f t="shared" si="5"/>
        <v>281289.17072493158</v>
      </c>
    </row>
    <row r="73" spans="1:7" x14ac:dyDescent="0.25">
      <c r="A73" s="153">
        <v>41153</v>
      </c>
      <c r="B73" s="154">
        <v>4060.9119116015236</v>
      </c>
      <c r="C73" s="154">
        <v>48315.984185186055</v>
      </c>
      <c r="D73" s="154">
        <v>20993.669651491819</v>
      </c>
      <c r="E73" s="163">
        <f t="shared" si="3"/>
        <v>92460.891296425543</v>
      </c>
      <c r="F73" s="164">
        <f t="shared" si="4"/>
        <v>464598.2994988017</v>
      </c>
      <c r="G73" s="165">
        <f t="shared" si="5"/>
        <v>280703.28889767651</v>
      </c>
    </row>
    <row r="74" spans="1:7" x14ac:dyDescent="0.25">
      <c r="A74" s="158">
        <v>41183</v>
      </c>
      <c r="B74" s="159">
        <v>8348.7218534477543</v>
      </c>
      <c r="C74" s="159">
        <v>36980.038269585486</v>
      </c>
      <c r="D74" s="159">
        <v>21076.880899624233</v>
      </c>
      <c r="E74" s="160">
        <f t="shared" si="3"/>
        <v>93453.148729382345</v>
      </c>
      <c r="F74" s="161">
        <f t="shared" si="4"/>
        <v>467767.1787957623</v>
      </c>
      <c r="G74" s="162">
        <f t="shared" si="5"/>
        <v>280565.55531363445</v>
      </c>
    </row>
    <row r="75" spans="1:7" x14ac:dyDescent="0.25">
      <c r="A75" s="153">
        <v>41214</v>
      </c>
      <c r="B75" s="154">
        <v>5774.5114011475089</v>
      </c>
      <c r="C75" s="154">
        <v>40638.278817974075</v>
      </c>
      <c r="D75" s="154">
        <v>24534.188835483477</v>
      </c>
      <c r="E75" s="163">
        <f t="shared" si="3"/>
        <v>94257.106402203193</v>
      </c>
      <c r="F75" s="164">
        <f t="shared" si="4"/>
        <v>470264.94965030294</v>
      </c>
      <c r="G75" s="165">
        <f t="shared" si="5"/>
        <v>281221.58834771765</v>
      </c>
    </row>
    <row r="76" spans="1:7" x14ac:dyDescent="0.25">
      <c r="A76" s="158">
        <v>41244</v>
      </c>
      <c r="B76" s="159">
        <v>6639.0076087483621</v>
      </c>
      <c r="C76" s="159">
        <v>46405.1995452634</v>
      </c>
      <c r="D76" s="159">
        <v>28407.137932965838</v>
      </c>
      <c r="E76" s="160">
        <f t="shared" si="3"/>
        <v>88685.914578770404</v>
      </c>
      <c r="F76" s="161">
        <f t="shared" si="4"/>
        <v>471002.85385829397</v>
      </c>
      <c r="G76" s="162">
        <f t="shared" si="5"/>
        <v>280457.50725227979</v>
      </c>
    </row>
    <row r="77" spans="1:7" x14ac:dyDescent="0.25">
      <c r="A77" s="153">
        <v>41275</v>
      </c>
      <c r="B77" s="154">
        <v>13806.501901622922</v>
      </c>
      <c r="C77" s="154">
        <v>39585.301987459163</v>
      </c>
      <c r="D77" s="154">
        <v>23976.512583708034</v>
      </c>
      <c r="E77" s="163">
        <f t="shared" si="3"/>
        <v>90743.249045749209</v>
      </c>
      <c r="F77" s="164">
        <f t="shared" si="4"/>
        <v>476158.05525597418</v>
      </c>
      <c r="G77" s="165">
        <f t="shared" si="5"/>
        <v>279282.41109466873</v>
      </c>
    </row>
    <row r="78" spans="1:7" x14ac:dyDescent="0.25">
      <c r="A78" s="158">
        <v>41306</v>
      </c>
      <c r="B78" s="159">
        <v>3859.2317051868899</v>
      </c>
      <c r="C78" s="159">
        <v>36196.664810206436</v>
      </c>
      <c r="D78" s="159">
        <v>21548.039704066992</v>
      </c>
      <c r="E78" s="160">
        <f t="shared" si="3"/>
        <v>91772.457213040689</v>
      </c>
      <c r="F78" s="161">
        <f t="shared" si="4"/>
        <v>476042.81362405623</v>
      </c>
      <c r="G78" s="162">
        <f t="shared" si="5"/>
        <v>278982.25099585712</v>
      </c>
    </row>
    <row r="79" spans="1:7" x14ac:dyDescent="0.25">
      <c r="A79" s="153">
        <v>41334</v>
      </c>
      <c r="B79" s="154">
        <v>6392.4831970186206</v>
      </c>
      <c r="C79" s="154">
        <v>39307.978356598316</v>
      </c>
      <c r="D79" s="154">
        <v>21345.782652157948</v>
      </c>
      <c r="E79" s="163">
        <f t="shared" si="3"/>
        <v>88946.670488890159</v>
      </c>
      <c r="F79" s="164">
        <f t="shared" si="4"/>
        <v>479054.2689514489</v>
      </c>
      <c r="G79" s="165">
        <f t="shared" si="5"/>
        <v>279037.04616417916</v>
      </c>
    </row>
    <row r="80" spans="1:7" x14ac:dyDescent="0.25">
      <c r="A80" s="158">
        <v>41365</v>
      </c>
      <c r="B80" s="159">
        <v>8653.3200705232393</v>
      </c>
      <c r="C80" s="159">
        <v>44403.070287686998</v>
      </c>
      <c r="D80" s="159">
        <v>25826.185892319318</v>
      </c>
      <c r="E80" s="160">
        <f t="shared" ref="E80:E111" si="6">SUM(B69:B80)</f>
        <v>89440.507717717046</v>
      </c>
      <c r="F80" s="161">
        <f t="shared" ref="F80:F111" si="7">SUM(C69:C80)</f>
        <v>482737.37909491762</v>
      </c>
      <c r="G80" s="162">
        <f t="shared" ref="G80:G111" si="8">SUM(D69:D80)</f>
        <v>280485.16683886509</v>
      </c>
    </row>
    <row r="81" spans="1:7" x14ac:dyDescent="0.25">
      <c r="A81" s="153">
        <v>41395</v>
      </c>
      <c r="B81" s="154">
        <v>5473.1268932491012</v>
      </c>
      <c r="C81" s="154">
        <v>38517.730904892429</v>
      </c>
      <c r="D81" s="154">
        <v>22449.497402158253</v>
      </c>
      <c r="E81" s="163">
        <f t="shared" si="6"/>
        <v>87201.585494130326</v>
      </c>
      <c r="F81" s="164">
        <f t="shared" si="7"/>
        <v>484707.31466411817</v>
      </c>
      <c r="G81" s="165">
        <f t="shared" si="8"/>
        <v>281157.61595805589</v>
      </c>
    </row>
    <row r="82" spans="1:7" x14ac:dyDescent="0.25">
      <c r="A82" s="158">
        <v>41426</v>
      </c>
      <c r="B82" s="159">
        <v>8863.9437338605549</v>
      </c>
      <c r="C82" s="159">
        <v>38248.906543291538</v>
      </c>
      <c r="D82" s="159">
        <v>23071.943120046511</v>
      </c>
      <c r="E82" s="160">
        <f t="shared" si="6"/>
        <v>86203.186742299426</v>
      </c>
      <c r="F82" s="161">
        <f t="shared" si="7"/>
        <v>486444.81247526227</v>
      </c>
      <c r="G82" s="162">
        <f t="shared" si="8"/>
        <v>281849.85824882466</v>
      </c>
    </row>
    <row r="83" spans="1:7" x14ac:dyDescent="0.25">
      <c r="A83" s="153">
        <v>41456</v>
      </c>
      <c r="B83" s="154">
        <v>7879.415405787553</v>
      </c>
      <c r="C83" s="154">
        <v>38931.637382852015</v>
      </c>
      <c r="D83" s="154">
        <v>28641.282239584656</v>
      </c>
      <c r="E83" s="163">
        <f t="shared" si="6"/>
        <v>85251.505945358746</v>
      </c>
      <c r="F83" s="164">
        <f t="shared" si="7"/>
        <v>488312.15983271797</v>
      </c>
      <c r="G83" s="165">
        <f t="shared" si="8"/>
        <v>283087.52759749425</v>
      </c>
    </row>
    <row r="84" spans="1:7" x14ac:dyDescent="0.25">
      <c r="A84" s="158">
        <v>41487</v>
      </c>
      <c r="B84" s="159">
        <v>4656.7794103923834</v>
      </c>
      <c r="C84" s="159">
        <v>42839.10014220672</v>
      </c>
      <c r="D84" s="159">
        <v>22121.828620476197</v>
      </c>
      <c r="E84" s="160">
        <f t="shared" si="6"/>
        <v>84407.955092586402</v>
      </c>
      <c r="F84" s="161">
        <f t="shared" si="7"/>
        <v>490369.89123320259</v>
      </c>
      <c r="G84" s="162">
        <f t="shared" si="8"/>
        <v>283992.94953408325</v>
      </c>
    </row>
    <row r="85" spans="1:7" x14ac:dyDescent="0.25">
      <c r="A85" s="153">
        <v>41518</v>
      </c>
      <c r="B85" s="154">
        <v>6142.2802397541909</v>
      </c>
      <c r="C85" s="154">
        <v>51298.770304391059</v>
      </c>
      <c r="D85" s="154">
        <v>21671.36425030357</v>
      </c>
      <c r="E85" s="163">
        <f t="shared" si="6"/>
        <v>86489.323420739078</v>
      </c>
      <c r="F85" s="164">
        <f t="shared" si="7"/>
        <v>493352.6773524076</v>
      </c>
      <c r="G85" s="165">
        <f t="shared" si="8"/>
        <v>284670.64413289505</v>
      </c>
    </row>
    <row r="86" spans="1:7" x14ac:dyDescent="0.25">
      <c r="A86" s="158">
        <v>41548</v>
      </c>
      <c r="B86" s="159">
        <v>9938.813184208022</v>
      </c>
      <c r="C86" s="159">
        <v>39038.98145188154</v>
      </c>
      <c r="D86" s="159">
        <v>22034.742063513546</v>
      </c>
      <c r="E86" s="160">
        <f t="shared" si="6"/>
        <v>88079.414751499338</v>
      </c>
      <c r="F86" s="161">
        <f t="shared" si="7"/>
        <v>495411.62053470366</v>
      </c>
      <c r="G86" s="162">
        <f t="shared" si="8"/>
        <v>285628.50529678434</v>
      </c>
    </row>
    <row r="87" spans="1:7" x14ac:dyDescent="0.25">
      <c r="A87" s="153">
        <v>41579</v>
      </c>
      <c r="B87" s="154">
        <v>6494.2509730777147</v>
      </c>
      <c r="C87" s="154">
        <v>42279.672607222667</v>
      </c>
      <c r="D87" s="154">
        <v>25266.183365608704</v>
      </c>
      <c r="E87" s="163">
        <f t="shared" si="6"/>
        <v>88799.154323429553</v>
      </c>
      <c r="F87" s="164">
        <f t="shared" si="7"/>
        <v>497053.01432395226</v>
      </c>
      <c r="G87" s="165">
        <f t="shared" si="8"/>
        <v>286360.49982690957</v>
      </c>
    </row>
    <row r="88" spans="1:7" x14ac:dyDescent="0.25">
      <c r="A88" s="158">
        <v>41609</v>
      </c>
      <c r="B88" s="159">
        <v>6600.0626776714471</v>
      </c>
      <c r="C88" s="159">
        <v>49590.485299056978</v>
      </c>
      <c r="D88" s="159">
        <v>29550.783799786008</v>
      </c>
      <c r="E88" s="160">
        <f t="shared" si="6"/>
        <v>88760.209392352641</v>
      </c>
      <c r="F88" s="161">
        <f t="shared" si="7"/>
        <v>500238.30007774587</v>
      </c>
      <c r="G88" s="162">
        <f t="shared" si="8"/>
        <v>287504.14569372975</v>
      </c>
    </row>
    <row r="89" spans="1:7" x14ac:dyDescent="0.25">
      <c r="A89" s="153">
        <v>41640</v>
      </c>
      <c r="B89" s="154">
        <v>15102.79099109263</v>
      </c>
      <c r="C89" s="154">
        <v>39581.925289430234</v>
      </c>
      <c r="D89" s="154">
        <v>26379.224381960201</v>
      </c>
      <c r="E89" s="163">
        <f t="shared" si="6"/>
        <v>90056.498481822331</v>
      </c>
      <c r="F89" s="164">
        <f t="shared" si="7"/>
        <v>500234.92337971693</v>
      </c>
      <c r="G89" s="165">
        <f t="shared" si="8"/>
        <v>289906.85749198194</v>
      </c>
    </row>
    <row r="90" spans="1:7" x14ac:dyDescent="0.25">
      <c r="A90" s="158">
        <v>41671</v>
      </c>
      <c r="B90" s="159">
        <v>5417.709162175227</v>
      </c>
      <c r="C90" s="159">
        <v>37655.30338638887</v>
      </c>
      <c r="D90" s="159">
        <v>22502.491191466426</v>
      </c>
      <c r="E90" s="160">
        <f t="shared" si="6"/>
        <v>91614.975938810676</v>
      </c>
      <c r="F90" s="161">
        <f t="shared" si="7"/>
        <v>501693.56195589935</v>
      </c>
      <c r="G90" s="162">
        <f t="shared" si="8"/>
        <v>290861.30897938134</v>
      </c>
    </row>
    <row r="91" spans="1:7" x14ac:dyDescent="0.25">
      <c r="A91" s="153">
        <v>41699</v>
      </c>
      <c r="B91" s="154">
        <v>7109.6511090016284</v>
      </c>
      <c r="C91" s="154">
        <v>39532.483971500253</v>
      </c>
      <c r="D91" s="154">
        <v>22100.420450776113</v>
      </c>
      <c r="E91" s="163">
        <f t="shared" si="6"/>
        <v>92332.143850793698</v>
      </c>
      <c r="F91" s="164">
        <f t="shared" si="7"/>
        <v>501918.0675708013</v>
      </c>
      <c r="G91" s="165">
        <f t="shared" si="8"/>
        <v>291615.94677799952</v>
      </c>
    </row>
    <row r="92" spans="1:7" x14ac:dyDescent="0.25">
      <c r="A92" s="158">
        <v>41730</v>
      </c>
      <c r="B92" s="159">
        <v>9181.7855370589568</v>
      </c>
      <c r="C92" s="159">
        <v>39683.304442661007</v>
      </c>
      <c r="D92" s="159">
        <v>22504.025174312123</v>
      </c>
      <c r="E92" s="160">
        <f t="shared" si="6"/>
        <v>92860.609317329421</v>
      </c>
      <c r="F92" s="161">
        <f t="shared" si="7"/>
        <v>497198.30172577529</v>
      </c>
      <c r="G92" s="162">
        <f t="shared" si="8"/>
        <v>288293.78605999227</v>
      </c>
    </row>
    <row r="93" spans="1:7" x14ac:dyDescent="0.25">
      <c r="A93" s="153">
        <v>41760</v>
      </c>
      <c r="B93" s="154">
        <v>9998.3539956754412</v>
      </c>
      <c r="C93" s="154">
        <v>40312.672977469905</v>
      </c>
      <c r="D93" s="154">
        <v>22380.709315478663</v>
      </c>
      <c r="E93" s="163">
        <f t="shared" si="6"/>
        <v>97385.836419755753</v>
      </c>
      <c r="F93" s="164">
        <f t="shared" si="7"/>
        <v>498993.24379835278</v>
      </c>
      <c r="G93" s="165">
        <f t="shared" si="8"/>
        <v>288224.99797331274</v>
      </c>
    </row>
    <row r="94" spans="1:7" x14ac:dyDescent="0.25">
      <c r="A94" s="158">
        <v>41791</v>
      </c>
      <c r="B94" s="159">
        <v>7175.5126625373423</v>
      </c>
      <c r="C94" s="159">
        <v>41341.341448234511</v>
      </c>
      <c r="D94" s="159">
        <v>22772.569967652555</v>
      </c>
      <c r="E94" s="160">
        <f t="shared" si="6"/>
        <v>95697.405348432527</v>
      </c>
      <c r="F94" s="161">
        <f t="shared" si="7"/>
        <v>502085.67870329577</v>
      </c>
      <c r="G94" s="162">
        <f t="shared" si="8"/>
        <v>287925.62482091878</v>
      </c>
    </row>
    <row r="95" spans="1:7" x14ac:dyDescent="0.25">
      <c r="A95" s="153">
        <v>41821</v>
      </c>
      <c r="B95" s="154">
        <v>8810.1121876889538</v>
      </c>
      <c r="C95" s="154">
        <v>41897.985555997897</v>
      </c>
      <c r="D95" s="154">
        <v>29103.600804703085</v>
      </c>
      <c r="E95" s="163">
        <f t="shared" si="6"/>
        <v>96628.102130333937</v>
      </c>
      <c r="F95" s="164">
        <f t="shared" si="7"/>
        <v>505052.02687644161</v>
      </c>
      <c r="G95" s="165">
        <f t="shared" si="8"/>
        <v>288387.94338603719</v>
      </c>
    </row>
    <row r="96" spans="1:7" x14ac:dyDescent="0.25">
      <c r="A96" s="158">
        <v>41852</v>
      </c>
      <c r="B96" s="159">
        <v>8684.6166317727075</v>
      </c>
      <c r="C96" s="159">
        <v>44321.517166596976</v>
      </c>
      <c r="D96" s="159">
        <v>22487.57419723229</v>
      </c>
      <c r="E96" s="160">
        <f t="shared" si="6"/>
        <v>100655.93935171425</v>
      </c>
      <c r="F96" s="161">
        <f t="shared" si="7"/>
        <v>506534.44390083186</v>
      </c>
      <c r="G96" s="162">
        <f t="shared" si="8"/>
        <v>288753.68896279333</v>
      </c>
    </row>
    <row r="97" spans="1:7" x14ac:dyDescent="0.25">
      <c r="A97" s="153">
        <v>41883</v>
      </c>
      <c r="B97" s="154">
        <v>11380.10213102614</v>
      </c>
      <c r="C97" s="154">
        <v>53778.698821766768</v>
      </c>
      <c r="D97" s="154">
        <v>22402.901266313591</v>
      </c>
      <c r="E97" s="163">
        <f t="shared" si="6"/>
        <v>105893.76124298621</v>
      </c>
      <c r="F97" s="164">
        <f t="shared" si="7"/>
        <v>509014.37241820758</v>
      </c>
      <c r="G97" s="165">
        <f t="shared" si="8"/>
        <v>289485.22597880324</v>
      </c>
    </row>
    <row r="98" spans="1:7" x14ac:dyDescent="0.25">
      <c r="A98" s="158">
        <v>41913</v>
      </c>
      <c r="B98" s="159">
        <v>8367.8304487528803</v>
      </c>
      <c r="C98" s="159">
        <v>39651.109061449279</v>
      </c>
      <c r="D98" s="159">
        <v>22514.813700794006</v>
      </c>
      <c r="E98" s="160">
        <f t="shared" si="6"/>
        <v>104322.77850753105</v>
      </c>
      <c r="F98" s="161">
        <f t="shared" si="7"/>
        <v>509626.5000277753</v>
      </c>
      <c r="G98" s="162">
        <f t="shared" si="8"/>
        <v>289965.29761608376</v>
      </c>
    </row>
    <row r="99" spans="1:7" x14ac:dyDescent="0.25">
      <c r="A99" s="153">
        <v>41944</v>
      </c>
      <c r="B99" s="154">
        <v>6222.8374422926272</v>
      </c>
      <c r="C99" s="154">
        <v>47537.584346177377</v>
      </c>
      <c r="D99" s="154">
        <v>28000.318244737162</v>
      </c>
      <c r="E99" s="163">
        <f t="shared" si="6"/>
        <v>104051.36497674599</v>
      </c>
      <c r="F99" s="164">
        <f t="shared" si="7"/>
        <v>514884.41176673002</v>
      </c>
      <c r="G99" s="165">
        <f t="shared" si="8"/>
        <v>292699.43249521218</v>
      </c>
    </row>
    <row r="100" spans="1:7" x14ac:dyDescent="0.25">
      <c r="A100" s="158">
        <v>41974</v>
      </c>
      <c r="B100" s="159">
        <v>5035.1622657609696</v>
      </c>
      <c r="C100" s="159">
        <v>53870.67012570826</v>
      </c>
      <c r="D100" s="159">
        <v>29933.277215294034</v>
      </c>
      <c r="E100" s="160">
        <f t="shared" si="6"/>
        <v>102486.46456483551</v>
      </c>
      <c r="F100" s="161">
        <f t="shared" si="7"/>
        <v>519164.59659338131</v>
      </c>
      <c r="G100" s="162">
        <f t="shared" si="8"/>
        <v>293081.92591072019</v>
      </c>
    </row>
    <row r="101" spans="1:7" x14ac:dyDescent="0.25">
      <c r="A101" s="153">
        <v>42005</v>
      </c>
      <c r="B101" s="154">
        <v>9750.9846949096736</v>
      </c>
      <c r="C101" s="154">
        <v>40043.450947465215</v>
      </c>
      <c r="D101" s="154">
        <v>25743.826235075965</v>
      </c>
      <c r="E101" s="163">
        <f t="shared" si="6"/>
        <v>97134.658268652551</v>
      </c>
      <c r="F101" s="164">
        <f t="shared" si="7"/>
        <v>519626.12225141632</v>
      </c>
      <c r="G101" s="165">
        <f t="shared" si="8"/>
        <v>292446.52776383597</v>
      </c>
    </row>
    <row r="102" spans="1:7" x14ac:dyDescent="0.25">
      <c r="A102" s="158">
        <v>42036</v>
      </c>
      <c r="B102" s="159">
        <v>4397.4414577386151</v>
      </c>
      <c r="C102" s="159">
        <v>41186.514867395417</v>
      </c>
      <c r="D102" s="159">
        <v>22272.259542352389</v>
      </c>
      <c r="E102" s="160">
        <f t="shared" si="6"/>
        <v>96114.390564215937</v>
      </c>
      <c r="F102" s="161">
        <f t="shared" si="7"/>
        <v>523157.33373242291</v>
      </c>
      <c r="G102" s="162">
        <f t="shared" si="8"/>
        <v>292216.29611472198</v>
      </c>
    </row>
    <row r="103" spans="1:7" x14ac:dyDescent="0.25">
      <c r="A103" s="153">
        <v>42064</v>
      </c>
      <c r="B103" s="154">
        <v>4820.365475988704</v>
      </c>
      <c r="C103" s="154">
        <v>41510.579453419981</v>
      </c>
      <c r="D103" s="154">
        <v>21637.472600078716</v>
      </c>
      <c r="E103" s="163">
        <f t="shared" si="6"/>
        <v>93825.104931203008</v>
      </c>
      <c r="F103" s="164">
        <f t="shared" si="7"/>
        <v>525135.42921434261</v>
      </c>
      <c r="G103" s="165">
        <f t="shared" si="8"/>
        <v>291753.34826402465</v>
      </c>
    </row>
    <row r="104" spans="1:7" x14ac:dyDescent="0.25">
      <c r="A104" s="158">
        <v>42095</v>
      </c>
      <c r="B104" s="159">
        <v>5189.1797400699825</v>
      </c>
      <c r="C104" s="159">
        <v>41221.806314629132</v>
      </c>
      <c r="D104" s="159">
        <v>22339.566159182545</v>
      </c>
      <c r="E104" s="160">
        <f t="shared" si="6"/>
        <v>89832.499134214042</v>
      </c>
      <c r="F104" s="161">
        <f t="shared" si="7"/>
        <v>526673.93108631077</v>
      </c>
      <c r="G104" s="162">
        <f t="shared" si="8"/>
        <v>291588.88924889499</v>
      </c>
    </row>
    <row r="105" spans="1:7" x14ac:dyDescent="0.25">
      <c r="A105" s="153">
        <v>42125</v>
      </c>
      <c r="B105" s="166">
        <v>5257.8523347937935</v>
      </c>
      <c r="C105" s="166">
        <v>42220.204410762803</v>
      </c>
      <c r="D105" s="166">
        <v>22216.00224478458</v>
      </c>
      <c r="E105" s="167">
        <f t="shared" si="6"/>
        <v>85091.997473332391</v>
      </c>
      <c r="F105" s="168">
        <f t="shared" si="7"/>
        <v>528581.46251960355</v>
      </c>
      <c r="G105" s="169">
        <f t="shared" si="8"/>
        <v>291424.18217820092</v>
      </c>
    </row>
    <row r="106" spans="1:7" x14ac:dyDescent="0.25">
      <c r="A106" s="158">
        <v>42156</v>
      </c>
      <c r="B106" s="170">
        <v>5038.5852874992988</v>
      </c>
      <c r="C106" s="170">
        <v>40964.148300190282</v>
      </c>
      <c r="D106" s="170">
        <v>22589.83666143638</v>
      </c>
      <c r="E106" s="171">
        <f t="shared" si="6"/>
        <v>82955.070098294353</v>
      </c>
      <c r="F106" s="172">
        <f t="shared" si="7"/>
        <v>528204.26937155938</v>
      </c>
      <c r="G106" s="173">
        <f t="shared" si="8"/>
        <v>291241.44887198473</v>
      </c>
    </row>
    <row r="107" spans="1:7" x14ac:dyDescent="0.25">
      <c r="A107" s="153">
        <v>42186</v>
      </c>
      <c r="B107" s="166">
        <v>5368.3315627747634</v>
      </c>
      <c r="C107" s="166">
        <v>40468.369874160446</v>
      </c>
      <c r="D107" s="166">
        <v>28521.831307224384</v>
      </c>
      <c r="E107" s="167">
        <f t="shared" si="6"/>
        <v>79513.289473380151</v>
      </c>
      <c r="F107" s="168">
        <f t="shared" si="7"/>
        <v>526774.65368972183</v>
      </c>
      <c r="G107" s="169">
        <f t="shared" si="8"/>
        <v>290659.67937450606</v>
      </c>
    </row>
    <row r="108" spans="1:7" x14ac:dyDescent="0.25">
      <c r="A108" s="158">
        <v>42217</v>
      </c>
      <c r="B108" s="170">
        <v>5032.0180945975808</v>
      </c>
      <c r="C108" s="170">
        <v>39726.063872310464</v>
      </c>
      <c r="D108" s="170">
        <v>21788.611144220933</v>
      </c>
      <c r="E108" s="171">
        <f t="shared" si="6"/>
        <v>75860.690936205036</v>
      </c>
      <c r="F108" s="172">
        <f t="shared" si="7"/>
        <v>522179.20039543539</v>
      </c>
      <c r="G108" s="173">
        <f t="shared" si="8"/>
        <v>289960.71632149466</v>
      </c>
    </row>
    <row r="109" spans="1:7" x14ac:dyDescent="0.25">
      <c r="A109" s="153">
        <v>42248</v>
      </c>
      <c r="B109" s="166">
        <v>6455.7958857943358</v>
      </c>
      <c r="C109" s="166">
        <v>44140.437543526525</v>
      </c>
      <c r="D109" s="166">
        <v>21613.703797220744</v>
      </c>
      <c r="E109" s="167">
        <f t="shared" si="6"/>
        <v>70936.384690973224</v>
      </c>
      <c r="F109" s="168">
        <f t="shared" si="7"/>
        <v>512540.9391171952</v>
      </c>
      <c r="G109" s="169">
        <f t="shared" si="8"/>
        <v>289171.51885240182</v>
      </c>
    </row>
    <row r="110" spans="1:7" x14ac:dyDescent="0.25">
      <c r="A110" s="158">
        <v>42278</v>
      </c>
      <c r="B110" s="170">
        <v>4704.2225092914296</v>
      </c>
      <c r="C110" s="170">
        <v>54254.784394275375</v>
      </c>
      <c r="D110" s="170">
        <v>21805.739319183038</v>
      </c>
      <c r="E110" s="171">
        <f t="shared" si="6"/>
        <v>67272.776751511774</v>
      </c>
      <c r="F110" s="172">
        <f t="shared" si="7"/>
        <v>527144.6144500213</v>
      </c>
      <c r="G110" s="173">
        <f t="shared" si="8"/>
        <v>288462.44447079086</v>
      </c>
    </row>
    <row r="111" spans="1:7" x14ac:dyDescent="0.25">
      <c r="A111" s="153">
        <v>42309</v>
      </c>
      <c r="B111" s="166">
        <v>4307.4480849278316</v>
      </c>
      <c r="C111" s="166">
        <v>47740.165588229363</v>
      </c>
      <c r="D111" s="166">
        <v>28230.824161795634</v>
      </c>
      <c r="E111" s="167">
        <f t="shared" si="6"/>
        <v>65357.387394146986</v>
      </c>
      <c r="F111" s="168">
        <f t="shared" si="7"/>
        <v>527347.1956920732</v>
      </c>
      <c r="G111" s="169">
        <f t="shared" si="8"/>
        <v>288692.95038784936</v>
      </c>
    </row>
    <row r="112" spans="1:7" x14ac:dyDescent="0.25">
      <c r="A112" s="158">
        <v>42339</v>
      </c>
      <c r="B112" s="170">
        <v>6974.9223657322382</v>
      </c>
      <c r="C112" s="170">
        <v>52975.167066828915</v>
      </c>
      <c r="D112" s="170">
        <v>29377.804271228353</v>
      </c>
      <c r="E112" s="171">
        <f t="shared" ref="E112:E143" si="9">SUM(B101:B112)</f>
        <v>67297.147494118253</v>
      </c>
      <c r="F112" s="172">
        <f t="shared" ref="F112:F143" si="10">SUM(C101:C112)</f>
        <v>526451.69263319392</v>
      </c>
      <c r="G112" s="173">
        <f t="shared" ref="G112:G143" si="11">SUM(D101:D112)</f>
        <v>288137.47744378366</v>
      </c>
    </row>
    <row r="113" spans="1:7" x14ac:dyDescent="0.25">
      <c r="A113" s="153">
        <v>42370</v>
      </c>
      <c r="B113" s="166">
        <v>6287.4689896059326</v>
      </c>
      <c r="C113" s="166">
        <v>40759.293734390681</v>
      </c>
      <c r="D113" s="166">
        <v>24890.855617950499</v>
      </c>
      <c r="E113" s="167">
        <f t="shared" si="9"/>
        <v>63833.631788814513</v>
      </c>
      <c r="F113" s="168">
        <f t="shared" si="10"/>
        <v>527167.53542011941</v>
      </c>
      <c r="G113" s="169">
        <f t="shared" si="11"/>
        <v>287284.50682665821</v>
      </c>
    </row>
    <row r="114" spans="1:7" x14ac:dyDescent="0.25">
      <c r="A114" s="158">
        <v>42401</v>
      </c>
      <c r="B114" s="170">
        <v>4649.4240079192059</v>
      </c>
      <c r="C114" s="170">
        <v>43468.136249197065</v>
      </c>
      <c r="D114" s="170">
        <v>21884.759497207593</v>
      </c>
      <c r="E114" s="171">
        <f t="shared" si="9"/>
        <v>64085.614338995103</v>
      </c>
      <c r="F114" s="172">
        <f t="shared" si="10"/>
        <v>529449.15680192108</v>
      </c>
      <c r="G114" s="173">
        <f t="shared" si="11"/>
        <v>286897.0067815134</v>
      </c>
    </row>
    <row r="115" spans="1:7" x14ac:dyDescent="0.25">
      <c r="A115" s="153">
        <v>42430</v>
      </c>
      <c r="B115" s="166">
        <v>5156.0730102878861</v>
      </c>
      <c r="C115" s="166">
        <v>43852.36175689377</v>
      </c>
      <c r="D115" s="166">
        <v>21456.185097510253</v>
      </c>
      <c r="E115" s="167">
        <f t="shared" si="9"/>
        <v>64421.321873294291</v>
      </c>
      <c r="F115" s="168">
        <f t="shared" si="10"/>
        <v>531790.93910539488</v>
      </c>
      <c r="G115" s="169">
        <f t="shared" si="11"/>
        <v>286715.71927894495</v>
      </c>
    </row>
    <row r="116" spans="1:7" x14ac:dyDescent="0.25">
      <c r="A116" s="158">
        <v>42461</v>
      </c>
      <c r="B116" s="170">
        <v>6149.1386332150259</v>
      </c>
      <c r="C116" s="170">
        <v>43769.061599165361</v>
      </c>
      <c r="D116" s="170">
        <v>21529.985757568968</v>
      </c>
      <c r="E116" s="171">
        <f t="shared" si="9"/>
        <v>65381.280766439333</v>
      </c>
      <c r="F116" s="172">
        <f t="shared" si="10"/>
        <v>534338.19438993104</v>
      </c>
      <c r="G116" s="173">
        <f t="shared" si="11"/>
        <v>285906.13887733134</v>
      </c>
    </row>
    <row r="117" spans="1:7" x14ac:dyDescent="0.25">
      <c r="A117" s="153">
        <v>42491</v>
      </c>
      <c r="B117" s="166">
        <v>3406.2759575224504</v>
      </c>
      <c r="C117" s="166">
        <v>45151.30858561959</v>
      </c>
      <c r="D117" s="166">
        <v>21249.577290088117</v>
      </c>
      <c r="E117" s="167">
        <f t="shared" si="9"/>
        <v>63529.704389167979</v>
      </c>
      <c r="F117" s="168">
        <f t="shared" si="10"/>
        <v>537269.29856478784</v>
      </c>
      <c r="G117" s="169">
        <f t="shared" si="11"/>
        <v>284939.7139226349</v>
      </c>
    </row>
    <row r="118" spans="1:7" x14ac:dyDescent="0.25">
      <c r="A118" s="158">
        <v>42522</v>
      </c>
      <c r="B118" s="170">
        <v>4537.5784921005561</v>
      </c>
      <c r="C118" s="170">
        <v>43560.393116127663</v>
      </c>
      <c r="D118" s="170">
        <v>21788.607214499552</v>
      </c>
      <c r="E118" s="171">
        <f t="shared" si="9"/>
        <v>63028.697593769233</v>
      </c>
      <c r="F118" s="172">
        <f t="shared" si="10"/>
        <v>539865.54338072531</v>
      </c>
      <c r="G118" s="173">
        <f t="shared" si="11"/>
        <v>284138.48447569809</v>
      </c>
    </row>
    <row r="119" spans="1:7" x14ac:dyDescent="0.25">
      <c r="A119" s="153">
        <v>42552</v>
      </c>
      <c r="B119" s="166">
        <v>4752.8995898103276</v>
      </c>
      <c r="C119" s="166">
        <v>43433.200969746082</v>
      </c>
      <c r="D119" s="166">
        <v>27329.805637161131</v>
      </c>
      <c r="E119" s="167">
        <f t="shared" si="9"/>
        <v>62413.265620804799</v>
      </c>
      <c r="F119" s="168">
        <f t="shared" si="10"/>
        <v>542830.37447631091</v>
      </c>
      <c r="G119" s="169">
        <f t="shared" si="11"/>
        <v>282946.45880563481</v>
      </c>
    </row>
    <row r="120" spans="1:7" x14ac:dyDescent="0.25">
      <c r="A120" s="158">
        <v>42583</v>
      </c>
      <c r="B120" s="170">
        <v>3529.7498752526394</v>
      </c>
      <c r="C120" s="170">
        <v>48256.238103699834</v>
      </c>
      <c r="D120" s="170">
        <v>21245.770702883827</v>
      </c>
      <c r="E120" s="171">
        <f t="shared" si="9"/>
        <v>60910.997401459863</v>
      </c>
      <c r="F120" s="172">
        <f t="shared" si="10"/>
        <v>551360.54870770022</v>
      </c>
      <c r="G120" s="173">
        <f t="shared" si="11"/>
        <v>282403.61836429773</v>
      </c>
    </row>
    <row r="121" spans="1:7" x14ac:dyDescent="0.25">
      <c r="A121" s="153">
        <v>42614</v>
      </c>
      <c r="B121" s="166">
        <v>4745.2861442013764</v>
      </c>
      <c r="C121" s="166">
        <v>58034.889806119005</v>
      </c>
      <c r="D121" s="166">
        <v>21686.181129218501</v>
      </c>
      <c r="E121" s="167">
        <f t="shared" si="9"/>
        <v>59200.487659866892</v>
      </c>
      <c r="F121" s="168">
        <f t="shared" si="10"/>
        <v>565255.00097029272</v>
      </c>
      <c r="G121" s="169">
        <f t="shared" si="11"/>
        <v>282476.09569629544</v>
      </c>
    </row>
    <row r="122" spans="1:7" x14ac:dyDescent="0.25">
      <c r="A122" s="158">
        <v>42644</v>
      </c>
      <c r="B122" s="170">
        <v>3009.010725427006</v>
      </c>
      <c r="C122" s="170">
        <v>43333.657319426486</v>
      </c>
      <c r="D122" s="170">
        <v>21852.743163457486</v>
      </c>
      <c r="E122" s="171">
        <f t="shared" si="9"/>
        <v>57505.275876002466</v>
      </c>
      <c r="F122" s="172">
        <f t="shared" si="10"/>
        <v>554333.87389544386</v>
      </c>
      <c r="G122" s="173">
        <f t="shared" si="11"/>
        <v>282523.09954056994</v>
      </c>
    </row>
    <row r="123" spans="1:7" x14ac:dyDescent="0.25">
      <c r="A123" s="153">
        <v>42675</v>
      </c>
      <c r="B123" s="166">
        <v>6247.0383464596507</v>
      </c>
      <c r="C123" s="166">
        <v>52045.071436644605</v>
      </c>
      <c r="D123" s="166">
        <v>30587.817066202493</v>
      </c>
      <c r="E123" s="167">
        <f t="shared" si="9"/>
        <v>59444.866137534285</v>
      </c>
      <c r="F123" s="168">
        <f t="shared" si="10"/>
        <v>558638.77974385908</v>
      </c>
      <c r="G123" s="169">
        <f t="shared" si="11"/>
        <v>284880.09244497679</v>
      </c>
    </row>
    <row r="124" spans="1:7" x14ac:dyDescent="0.25">
      <c r="A124" s="158">
        <v>42705</v>
      </c>
      <c r="B124" s="170">
        <v>19395.363341460499</v>
      </c>
      <c r="C124" s="170">
        <v>58605.362921675092</v>
      </c>
      <c r="D124" s="170">
        <v>31101.352678693318</v>
      </c>
      <c r="E124" s="171">
        <f t="shared" si="9"/>
        <v>71865.307113262563</v>
      </c>
      <c r="F124" s="172">
        <f t="shared" si="10"/>
        <v>564268.97559870523</v>
      </c>
      <c r="G124" s="173">
        <f t="shared" si="11"/>
        <v>286603.64085244178</v>
      </c>
    </row>
    <row r="125" spans="1:7" x14ac:dyDescent="0.25">
      <c r="A125" s="153">
        <v>42736</v>
      </c>
      <c r="B125" s="166">
        <v>1303.6158288221643</v>
      </c>
      <c r="C125" s="166">
        <v>43796.870368276752</v>
      </c>
      <c r="D125" s="166">
        <v>26334.705968974304</v>
      </c>
      <c r="E125" s="167">
        <f t="shared" si="9"/>
        <v>66881.453952478798</v>
      </c>
      <c r="F125" s="168">
        <f t="shared" si="10"/>
        <v>567306.55223259132</v>
      </c>
      <c r="G125" s="169">
        <f t="shared" si="11"/>
        <v>288047.49120346556</v>
      </c>
    </row>
    <row r="126" spans="1:7" x14ac:dyDescent="0.25">
      <c r="A126" s="158">
        <v>42767</v>
      </c>
      <c r="B126" s="170">
        <v>1918.5261321533314</v>
      </c>
      <c r="C126" s="170">
        <v>45474.409379583471</v>
      </c>
      <c r="D126" s="170">
        <v>23725.559267157169</v>
      </c>
      <c r="E126" s="171">
        <f t="shared" si="9"/>
        <v>64150.556076712914</v>
      </c>
      <c r="F126" s="172">
        <f t="shared" si="10"/>
        <v>569312.82536297769</v>
      </c>
      <c r="G126" s="173">
        <f t="shared" si="11"/>
        <v>289888.29097341513</v>
      </c>
    </row>
    <row r="127" spans="1:7" x14ac:dyDescent="0.25">
      <c r="A127" s="153">
        <v>42795</v>
      </c>
      <c r="B127" s="166">
        <v>3015.0101080057202</v>
      </c>
      <c r="C127" s="166">
        <v>45517.975387885344</v>
      </c>
      <c r="D127" s="166">
        <v>23046.842215678091</v>
      </c>
      <c r="E127" s="167">
        <f t="shared" si="9"/>
        <v>62009.493174430754</v>
      </c>
      <c r="F127" s="168">
        <f t="shared" si="10"/>
        <v>570978.43899396923</v>
      </c>
      <c r="G127" s="169">
        <f t="shared" si="11"/>
        <v>291478.94809158292</v>
      </c>
    </row>
    <row r="128" spans="1:7" x14ac:dyDescent="0.25">
      <c r="A128" s="158">
        <v>42826</v>
      </c>
      <c r="B128" s="170">
        <v>2596.3004579831399</v>
      </c>
      <c r="C128" s="170">
        <v>46566.577388673679</v>
      </c>
      <c r="D128" s="170">
        <v>23197.41105797431</v>
      </c>
      <c r="E128" s="171">
        <f t="shared" si="9"/>
        <v>58456.654999198865</v>
      </c>
      <c r="F128" s="172">
        <f t="shared" si="10"/>
        <v>573775.95478347759</v>
      </c>
      <c r="G128" s="173">
        <f t="shared" si="11"/>
        <v>293146.37339198828</v>
      </c>
    </row>
    <row r="129" spans="1:7" x14ac:dyDescent="0.25">
      <c r="A129" s="153">
        <v>42856</v>
      </c>
      <c r="B129" s="166">
        <v>4415.9867298237559</v>
      </c>
      <c r="C129" s="166">
        <v>51212.092919094219</v>
      </c>
      <c r="D129" s="166">
        <v>27753.315572709987</v>
      </c>
      <c r="E129" s="167">
        <f t="shared" si="9"/>
        <v>59466.365771500168</v>
      </c>
      <c r="F129" s="168">
        <f t="shared" si="10"/>
        <v>579836.73911695229</v>
      </c>
      <c r="G129" s="169">
        <f t="shared" si="11"/>
        <v>299650.11167461023</v>
      </c>
    </row>
    <row r="130" spans="1:7" x14ac:dyDescent="0.25">
      <c r="A130" s="158">
        <v>42887</v>
      </c>
      <c r="B130" s="170">
        <v>5031.7143363081286</v>
      </c>
      <c r="C130" s="170">
        <v>45987.754594588558</v>
      </c>
      <c r="D130" s="170">
        <v>23701.694605407625</v>
      </c>
      <c r="E130" s="171">
        <f t="shared" si="9"/>
        <v>59960.501615707741</v>
      </c>
      <c r="F130" s="172">
        <f t="shared" si="10"/>
        <v>582264.10059541313</v>
      </c>
      <c r="G130" s="173">
        <f t="shared" si="11"/>
        <v>301563.19906551822</v>
      </c>
    </row>
    <row r="131" spans="1:7" x14ac:dyDescent="0.25">
      <c r="A131" s="153">
        <v>42917</v>
      </c>
      <c r="B131" s="166">
        <v>3257.7982142445117</v>
      </c>
      <c r="C131" s="166">
        <v>46449.444394837818</v>
      </c>
      <c r="D131" s="166">
        <v>29802.488824452386</v>
      </c>
      <c r="E131" s="167">
        <f t="shared" si="9"/>
        <v>58465.400240141927</v>
      </c>
      <c r="F131" s="168">
        <f t="shared" si="10"/>
        <v>585280.34402050485</v>
      </c>
      <c r="G131" s="169">
        <f t="shared" si="11"/>
        <v>304035.88225280948</v>
      </c>
    </row>
    <row r="132" spans="1:7" x14ac:dyDescent="0.25">
      <c r="A132" s="158">
        <v>42948</v>
      </c>
      <c r="B132" s="170">
        <v>3029.6041011503266</v>
      </c>
      <c r="C132" s="170">
        <v>50692.920065511455</v>
      </c>
      <c r="D132" s="170">
        <v>23198.952421582348</v>
      </c>
      <c r="E132" s="171">
        <f t="shared" si="9"/>
        <v>57965.254466039609</v>
      </c>
      <c r="F132" s="172">
        <f t="shared" si="10"/>
        <v>587717.02598231647</v>
      </c>
      <c r="G132" s="173">
        <f t="shared" si="11"/>
        <v>305989.063971508</v>
      </c>
    </row>
    <row r="133" spans="1:7" x14ac:dyDescent="0.25">
      <c r="A133" s="153">
        <v>42979</v>
      </c>
      <c r="B133" s="166">
        <v>2867.4256911677071</v>
      </c>
      <c r="C133" s="166">
        <v>62496.660871932945</v>
      </c>
      <c r="D133" s="166">
        <v>23276.84047206855</v>
      </c>
      <c r="E133" s="167">
        <f t="shared" si="9"/>
        <v>56087.394013005942</v>
      </c>
      <c r="F133" s="168">
        <f t="shared" si="10"/>
        <v>592178.79704813042</v>
      </c>
      <c r="G133" s="169">
        <f t="shared" si="11"/>
        <v>307579.72331435804</v>
      </c>
    </row>
    <row r="134" spans="1:7" x14ac:dyDescent="0.25">
      <c r="A134" s="158">
        <v>43009</v>
      </c>
      <c r="B134" s="170">
        <v>3155.8349826617209</v>
      </c>
      <c r="C134" s="170">
        <v>46985.90136021033</v>
      </c>
      <c r="D134" s="170">
        <v>22705.735419385746</v>
      </c>
      <c r="E134" s="171">
        <f t="shared" si="9"/>
        <v>56234.218270240657</v>
      </c>
      <c r="F134" s="172">
        <f t="shared" si="10"/>
        <v>595831.04108891438</v>
      </c>
      <c r="G134" s="173">
        <f t="shared" si="11"/>
        <v>308432.71557028627</v>
      </c>
    </row>
    <row r="135" spans="1:7" x14ac:dyDescent="0.25">
      <c r="A135" s="153">
        <v>43040</v>
      </c>
      <c r="B135" s="166">
        <v>3401.7472489472743</v>
      </c>
      <c r="C135" s="166">
        <v>51286.96169231418</v>
      </c>
      <c r="D135" s="166">
        <v>26830.514019370163</v>
      </c>
      <c r="E135" s="167">
        <f t="shared" si="9"/>
        <v>53388.927172728276</v>
      </c>
      <c r="F135" s="168">
        <f t="shared" si="10"/>
        <v>595072.93134458375</v>
      </c>
      <c r="G135" s="169">
        <f t="shared" si="11"/>
        <v>304675.412523454</v>
      </c>
    </row>
    <row r="136" spans="1:7" x14ac:dyDescent="0.25">
      <c r="A136" s="158">
        <v>43070</v>
      </c>
      <c r="B136" s="170">
        <v>14951.151543436401</v>
      </c>
      <c r="C136" s="170">
        <v>62409.567134638157</v>
      </c>
      <c r="D136" s="170">
        <v>31775.088494661071</v>
      </c>
      <c r="E136" s="171">
        <f t="shared" si="9"/>
        <v>48944.715374704174</v>
      </c>
      <c r="F136" s="172">
        <f t="shared" si="10"/>
        <v>598877.13555754686</v>
      </c>
      <c r="G136" s="173">
        <f t="shared" si="11"/>
        <v>305349.14833942172</v>
      </c>
    </row>
    <row r="137" spans="1:7" x14ac:dyDescent="0.25">
      <c r="A137" s="153">
        <v>43101</v>
      </c>
      <c r="B137" s="166">
        <v>1574.6373541035443</v>
      </c>
      <c r="C137" s="166">
        <v>45855.50987315338</v>
      </c>
      <c r="D137" s="166">
        <v>27085.187927663144</v>
      </c>
      <c r="E137" s="167">
        <f t="shared" si="9"/>
        <v>49215.736899985561</v>
      </c>
      <c r="F137" s="168">
        <f t="shared" si="10"/>
        <v>600935.77506242355</v>
      </c>
      <c r="G137" s="169">
        <f t="shared" si="11"/>
        <v>306099.6302981106</v>
      </c>
    </row>
    <row r="138" spans="1:7" x14ac:dyDescent="0.25">
      <c r="A138" s="158">
        <v>43132</v>
      </c>
      <c r="B138" s="170">
        <v>1686.9107048606077</v>
      </c>
      <c r="C138" s="170">
        <v>46803.939653947738</v>
      </c>
      <c r="D138" s="170">
        <v>23797.615526796264</v>
      </c>
      <c r="E138" s="171">
        <f t="shared" si="9"/>
        <v>48984.121472692837</v>
      </c>
      <c r="F138" s="172">
        <f t="shared" si="10"/>
        <v>602265.30533678783</v>
      </c>
      <c r="G138" s="173">
        <f t="shared" si="11"/>
        <v>306171.68655774969</v>
      </c>
    </row>
    <row r="139" spans="1:7" x14ac:dyDescent="0.25">
      <c r="A139" s="153">
        <v>43160</v>
      </c>
      <c r="B139" s="166">
        <v>5731.1225780230925</v>
      </c>
      <c r="C139" s="166">
        <v>52212.862710672285</v>
      </c>
      <c r="D139" s="166">
        <v>27281.926349949794</v>
      </c>
      <c r="E139" s="167">
        <f t="shared" si="9"/>
        <v>51700.233942710212</v>
      </c>
      <c r="F139" s="168">
        <f t="shared" si="10"/>
        <v>608960.19265957479</v>
      </c>
      <c r="G139" s="169">
        <f t="shared" si="11"/>
        <v>310406.77069202141</v>
      </c>
    </row>
    <row r="140" spans="1:7" x14ac:dyDescent="0.25">
      <c r="A140" s="158">
        <v>43191</v>
      </c>
      <c r="B140" s="170">
        <v>3755.6548802853763</v>
      </c>
      <c r="C140" s="170">
        <v>47247.601212389724</v>
      </c>
      <c r="D140" s="170">
        <v>23609.969149489887</v>
      </c>
      <c r="E140" s="171">
        <f t="shared" si="9"/>
        <v>52859.588365012445</v>
      </c>
      <c r="F140" s="172">
        <f t="shared" si="10"/>
        <v>609641.21648329089</v>
      </c>
      <c r="G140" s="173">
        <f t="shared" si="11"/>
        <v>310819.32878353697</v>
      </c>
    </row>
    <row r="141" spans="1:7" x14ac:dyDescent="0.25">
      <c r="A141" s="153">
        <v>43221</v>
      </c>
      <c r="B141" s="166">
        <v>3733.1597315718723</v>
      </c>
      <c r="C141" s="166">
        <v>47651.074670683338</v>
      </c>
      <c r="D141" s="166">
        <v>23632.439316197728</v>
      </c>
      <c r="E141" s="167">
        <f t="shared" si="9"/>
        <v>52176.761366760569</v>
      </c>
      <c r="F141" s="168">
        <f t="shared" si="10"/>
        <v>606080.19823487999</v>
      </c>
      <c r="G141" s="169">
        <f t="shared" si="11"/>
        <v>306698.45252702467</v>
      </c>
    </row>
    <row r="142" spans="1:7" x14ac:dyDescent="0.25">
      <c r="A142" s="158">
        <v>43252</v>
      </c>
      <c r="B142" s="170">
        <v>5781.0662881343178</v>
      </c>
      <c r="C142" s="170">
        <v>46368.312725198797</v>
      </c>
      <c r="D142" s="170">
        <v>23461.071818962977</v>
      </c>
      <c r="E142" s="171">
        <f t="shared" si="9"/>
        <v>52926.113318586758</v>
      </c>
      <c r="F142" s="172">
        <f t="shared" si="10"/>
        <v>606460.75636549015</v>
      </c>
      <c r="G142" s="173">
        <f t="shared" si="11"/>
        <v>306457.82974058005</v>
      </c>
    </row>
    <row r="143" spans="1:7" x14ac:dyDescent="0.25">
      <c r="A143" s="153">
        <v>43282</v>
      </c>
      <c r="B143" s="166">
        <v>3485.4996210433496</v>
      </c>
      <c r="C143" s="166">
        <v>46641.743427204114</v>
      </c>
      <c r="D143" s="166">
        <v>29888.195562053817</v>
      </c>
      <c r="E143" s="167">
        <f t="shared" si="9"/>
        <v>53153.8147253856</v>
      </c>
      <c r="F143" s="168">
        <f t="shared" si="10"/>
        <v>606653.0553978564</v>
      </c>
      <c r="G143" s="169">
        <f t="shared" si="11"/>
        <v>306543.53647818149</v>
      </c>
    </row>
    <row r="144" spans="1:7" x14ac:dyDescent="0.25">
      <c r="A144" s="158">
        <v>43313</v>
      </c>
      <c r="B144" s="170">
        <v>3865.6626195277713</v>
      </c>
      <c r="C144" s="170">
        <v>50882.286017574967</v>
      </c>
      <c r="D144" s="170">
        <v>24219.672898220044</v>
      </c>
      <c r="E144" s="171">
        <f t="shared" ref="E144:E153" si="12">SUM(B133:B144)</f>
        <v>53989.873243763046</v>
      </c>
      <c r="F144" s="172">
        <f t="shared" ref="F144:F153" si="13">SUM(C133:C144)</f>
        <v>606842.42134991998</v>
      </c>
      <c r="G144" s="173">
        <f t="shared" ref="G144:G153" si="14">SUM(D133:D144)</f>
        <v>307564.2569548192</v>
      </c>
    </row>
    <row r="145" spans="1:10" x14ac:dyDescent="0.25">
      <c r="A145" s="153">
        <v>43344</v>
      </c>
      <c r="B145" s="166">
        <v>3427.9761819735349</v>
      </c>
      <c r="C145" s="166">
        <v>63099.65612911043</v>
      </c>
      <c r="D145" s="166">
        <v>23086.27592766349</v>
      </c>
      <c r="E145" s="167">
        <f t="shared" si="12"/>
        <v>54550.423734568867</v>
      </c>
      <c r="F145" s="168">
        <f t="shared" si="13"/>
        <v>607445.41660709749</v>
      </c>
      <c r="G145" s="169">
        <f t="shared" si="14"/>
        <v>307373.69241041417</v>
      </c>
    </row>
    <row r="146" spans="1:10" x14ac:dyDescent="0.25">
      <c r="A146" s="158">
        <v>43374</v>
      </c>
      <c r="B146" s="170">
        <v>3918.3660693368074</v>
      </c>
      <c r="C146" s="170">
        <v>46235.60757980826</v>
      </c>
      <c r="D146" s="170">
        <v>23072.630671374791</v>
      </c>
      <c r="E146" s="171">
        <f t="shared" si="12"/>
        <v>55312.954821243955</v>
      </c>
      <c r="F146" s="172">
        <f t="shared" si="13"/>
        <v>606695.12282669544</v>
      </c>
      <c r="G146" s="173">
        <f t="shared" si="14"/>
        <v>307740.58766240318</v>
      </c>
    </row>
    <row r="147" spans="1:10" x14ac:dyDescent="0.25">
      <c r="A147" s="153">
        <v>43405</v>
      </c>
      <c r="B147" s="166">
        <v>5113.1746465369706</v>
      </c>
      <c r="C147" s="166">
        <v>51085.072428054104</v>
      </c>
      <c r="D147" s="166">
        <v>26928.965482902106</v>
      </c>
      <c r="E147" s="167">
        <f t="shared" si="12"/>
        <v>57024.382218833649</v>
      </c>
      <c r="F147" s="168">
        <f t="shared" si="13"/>
        <v>606493.23356243526</v>
      </c>
      <c r="G147" s="169">
        <f t="shared" si="14"/>
        <v>307839.03912593517</v>
      </c>
    </row>
    <row r="148" spans="1:10" x14ac:dyDescent="0.25">
      <c r="A148" s="158">
        <v>43435</v>
      </c>
      <c r="B148" s="170">
        <v>12841.36328883086</v>
      </c>
      <c r="C148" s="170">
        <v>63776.226331575206</v>
      </c>
      <c r="D148" s="170">
        <v>32997.370775308002</v>
      </c>
      <c r="E148" s="171">
        <f t="shared" si="12"/>
        <v>54914.593964228101</v>
      </c>
      <c r="F148" s="172">
        <f t="shared" si="13"/>
        <v>607859.89275937225</v>
      </c>
      <c r="G148" s="173">
        <f t="shared" si="14"/>
        <v>309061.32140658208</v>
      </c>
    </row>
    <row r="149" spans="1:10" x14ac:dyDescent="0.25">
      <c r="A149" s="153">
        <v>43466</v>
      </c>
      <c r="B149" s="166">
        <v>1335.221261883481</v>
      </c>
      <c r="C149" s="166">
        <v>46982.787668760677</v>
      </c>
      <c r="D149" s="166">
        <v>26605.072900602521</v>
      </c>
      <c r="E149" s="167">
        <f t="shared" si="12"/>
        <v>54675.17787200804</v>
      </c>
      <c r="F149" s="168">
        <f t="shared" si="13"/>
        <v>608987.17055497959</v>
      </c>
      <c r="G149" s="169">
        <f t="shared" si="14"/>
        <v>308581.20637952146</v>
      </c>
    </row>
    <row r="150" spans="1:10" x14ac:dyDescent="0.25">
      <c r="A150" s="158">
        <v>43497</v>
      </c>
      <c r="B150" s="170">
        <v>2166.4828597071123</v>
      </c>
      <c r="C150" s="170">
        <v>47427.39880786564</v>
      </c>
      <c r="D150" s="170">
        <v>24193.882574163803</v>
      </c>
      <c r="E150" s="171">
        <f t="shared" si="12"/>
        <v>55154.750026854541</v>
      </c>
      <c r="F150" s="172">
        <f t="shared" si="13"/>
        <v>609610.62970889756</v>
      </c>
      <c r="G150" s="173">
        <f t="shared" si="14"/>
        <v>308977.47342688893</v>
      </c>
    </row>
    <row r="151" spans="1:10" x14ac:dyDescent="0.25">
      <c r="A151" s="153">
        <v>43525</v>
      </c>
      <c r="B151" s="166">
        <v>2774.1700968010487</v>
      </c>
      <c r="C151" s="166">
        <v>54164.704541009894</v>
      </c>
      <c r="D151" s="166">
        <v>27406.043006223332</v>
      </c>
      <c r="E151" s="167">
        <f t="shared" si="12"/>
        <v>52197.7975456325</v>
      </c>
      <c r="F151" s="168">
        <f t="shared" si="13"/>
        <v>611562.47153923521</v>
      </c>
      <c r="G151" s="169">
        <f t="shared" si="14"/>
        <v>309101.59008316247</v>
      </c>
      <c r="J151" s="40"/>
    </row>
    <row r="152" spans="1:10" x14ac:dyDescent="0.25">
      <c r="A152" s="158">
        <v>43556</v>
      </c>
      <c r="B152" s="170">
        <v>6023.9065002473417</v>
      </c>
      <c r="C152" s="170">
        <v>47740.914172505691</v>
      </c>
      <c r="D152" s="170">
        <v>24109.2117948169</v>
      </c>
      <c r="E152" s="171">
        <f t="shared" si="12"/>
        <v>54466.049165594464</v>
      </c>
      <c r="F152" s="172">
        <f t="shared" si="13"/>
        <v>612055.78449935117</v>
      </c>
      <c r="G152" s="173">
        <f t="shared" si="14"/>
        <v>309600.83272848948</v>
      </c>
      <c r="J152" s="40"/>
    </row>
    <row r="153" spans="1:10" ht="15.75" thickBot="1" x14ac:dyDescent="0.3">
      <c r="A153" s="174">
        <v>43586</v>
      </c>
      <c r="B153" s="175">
        <v>3489.0073579939753</v>
      </c>
      <c r="C153" s="175">
        <v>47620.466602880006</v>
      </c>
      <c r="D153" s="175">
        <v>23950.191589000002</v>
      </c>
      <c r="E153" s="176">
        <f t="shared" si="12"/>
        <v>54221.896792016574</v>
      </c>
      <c r="F153" s="177">
        <f t="shared" si="13"/>
        <v>612025.17643154785</v>
      </c>
      <c r="G153" s="178">
        <f t="shared" si="14"/>
        <v>309918.58500129182</v>
      </c>
      <c r="J153" s="40"/>
    </row>
    <row r="154" spans="1:10" x14ac:dyDescent="0.25">
      <c r="A154" s="128" t="s">
        <v>150</v>
      </c>
      <c r="B154" s="179"/>
      <c r="C154" s="179"/>
      <c r="D154" s="179"/>
      <c r="E154" s="179"/>
      <c r="F154" s="179"/>
      <c r="G154" s="179"/>
    </row>
    <row r="155" spans="1:10" x14ac:dyDescent="0.25">
      <c r="B155" s="39"/>
      <c r="C155" s="39"/>
      <c r="D155" s="39"/>
      <c r="E155" s="39"/>
      <c r="F155" s="39"/>
      <c r="G155" s="39"/>
    </row>
    <row r="156" spans="1:10" x14ac:dyDescent="0.25">
      <c r="B156" s="39"/>
      <c r="C156" s="39"/>
      <c r="D156" s="39"/>
      <c r="E156" s="39"/>
      <c r="F156" s="39"/>
      <c r="G156" s="39"/>
    </row>
    <row r="157" spans="1:10" x14ac:dyDescent="0.25">
      <c r="B157" s="39"/>
      <c r="C157" s="39"/>
      <c r="D157" s="39"/>
      <c r="E157" s="39"/>
      <c r="F157" s="39"/>
      <c r="G157" s="39"/>
    </row>
    <row r="158" spans="1:10" x14ac:dyDescent="0.25">
      <c r="B158" s="39"/>
      <c r="C158" s="39"/>
      <c r="D158" s="39"/>
      <c r="E158" s="39"/>
      <c r="F158" s="39"/>
      <c r="G158" s="39"/>
    </row>
    <row r="159" spans="1:10" x14ac:dyDescent="0.25">
      <c r="B159" s="39"/>
      <c r="C159" s="39"/>
      <c r="D159" s="39"/>
      <c r="E159" s="39"/>
      <c r="F159" s="39"/>
      <c r="G159" s="39"/>
    </row>
    <row r="160" spans="1:10" x14ac:dyDescent="0.25">
      <c r="B160" s="39"/>
      <c r="C160" s="39"/>
      <c r="D160" s="39"/>
      <c r="E160" s="39"/>
      <c r="F160" s="39"/>
      <c r="G160" s="39"/>
    </row>
    <row r="161" spans="2:7" x14ac:dyDescent="0.25">
      <c r="B161" s="39"/>
      <c r="C161" s="39"/>
      <c r="D161" s="39"/>
      <c r="E161" s="39"/>
      <c r="F161" s="39"/>
      <c r="G161" s="39"/>
    </row>
    <row r="162" spans="2:7" x14ac:dyDescent="0.25">
      <c r="B162" s="39"/>
      <c r="C162" s="39"/>
      <c r="D162" s="39"/>
      <c r="E162" s="39"/>
      <c r="F162" s="39"/>
      <c r="G162" s="39"/>
    </row>
    <row r="163" spans="2:7" x14ac:dyDescent="0.25">
      <c r="B163" s="39"/>
      <c r="C163" s="39"/>
      <c r="D163" s="39"/>
      <c r="E163" s="39"/>
      <c r="F163" s="39"/>
      <c r="G163" s="39"/>
    </row>
    <row r="164" spans="2:7" x14ac:dyDescent="0.25">
      <c r="B164" s="39"/>
      <c r="C164" s="39"/>
      <c r="D164" s="39"/>
      <c r="E164" s="39"/>
      <c r="F164" s="39"/>
      <c r="G164" s="39"/>
    </row>
    <row r="165" spans="2:7" x14ac:dyDescent="0.25">
      <c r="B165" s="39"/>
      <c r="C165" s="39"/>
      <c r="D165" s="39"/>
      <c r="E165" s="39"/>
      <c r="F165" s="39"/>
      <c r="G165" s="39"/>
    </row>
    <row r="166" spans="2:7" x14ac:dyDescent="0.25">
      <c r="B166" s="39"/>
      <c r="C166" s="39"/>
      <c r="D166" s="39"/>
      <c r="E166" s="39"/>
      <c r="F166" s="39"/>
      <c r="G166" s="39"/>
    </row>
    <row r="167" spans="2:7" x14ac:dyDescent="0.25">
      <c r="B167" s="39"/>
      <c r="C167" s="39"/>
      <c r="D167" s="39"/>
      <c r="E167" s="39"/>
      <c r="F167" s="39"/>
      <c r="G167" s="39"/>
    </row>
    <row r="168" spans="2:7" x14ac:dyDescent="0.25">
      <c r="B168" s="39"/>
      <c r="C168" s="39"/>
      <c r="D168" s="39"/>
      <c r="E168" s="39"/>
      <c r="F168" s="39"/>
      <c r="G168" s="39"/>
    </row>
    <row r="169" spans="2:7" x14ac:dyDescent="0.25">
      <c r="B169" s="39"/>
      <c r="C169" s="39"/>
      <c r="D169" s="39"/>
      <c r="E169" s="39"/>
      <c r="F169" s="39"/>
      <c r="G169" s="39"/>
    </row>
    <row r="170" spans="2:7" x14ac:dyDescent="0.25">
      <c r="B170" s="39"/>
      <c r="C170" s="39"/>
      <c r="D170" s="39"/>
      <c r="E170" s="39"/>
      <c r="F170" s="39"/>
      <c r="G170" s="39"/>
    </row>
    <row r="171" spans="2:7" x14ac:dyDescent="0.25">
      <c r="B171" s="39"/>
      <c r="C171" s="39"/>
      <c r="D171" s="39"/>
      <c r="E171" s="39"/>
      <c r="F171" s="39"/>
      <c r="G171" s="39"/>
    </row>
    <row r="172" spans="2:7" x14ac:dyDescent="0.25">
      <c r="B172" s="39"/>
      <c r="C172" s="39"/>
      <c r="D172" s="39"/>
      <c r="E172" s="39"/>
      <c r="F172" s="39"/>
      <c r="G172" s="39"/>
    </row>
  </sheetData>
  <mergeCells count="3">
    <mergeCell ref="B3:D3"/>
    <mergeCell ref="E3:G3"/>
    <mergeCell ref="A3:A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E17:G153 E16:G16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8">
    <tabColor theme="5"/>
  </sheetPr>
  <dimension ref="A1:Q204"/>
  <sheetViews>
    <sheetView zoomScale="85" zoomScaleNormal="85" workbookViewId="0">
      <pane xSplit="1" ySplit="4" topLeftCell="B5" activePane="bottomRight" state="frozen"/>
      <selection activeCell="B1" sqref="B1"/>
      <selection pane="topRight" activeCell="B1" sqref="B1"/>
      <selection pane="bottomLeft" activeCell="B1" sqref="B1"/>
      <selection pane="bottomRight" sqref="A1:B1"/>
    </sheetView>
  </sheetViews>
  <sheetFormatPr defaultRowHeight="15" x14ac:dyDescent="0.25"/>
  <cols>
    <col min="1" max="1" width="10.140625" style="51" customWidth="1"/>
    <col min="2" max="2" width="9.7109375" style="48" bestFit="1" customWidth="1"/>
    <col min="3" max="3" width="9.28515625" style="48" customWidth="1"/>
    <col min="4" max="4" width="8.7109375" style="48" bestFit="1" customWidth="1"/>
    <col min="5" max="5" width="10.28515625" style="48" customWidth="1"/>
    <col min="6" max="6" width="11.140625" style="48" customWidth="1"/>
    <col min="7" max="8" width="7.5703125" style="48" bestFit="1" customWidth="1"/>
    <col min="9" max="9" width="13.5703125" style="48" customWidth="1"/>
    <col min="10" max="10" width="9.42578125" style="48" customWidth="1"/>
    <col min="11" max="11" width="11.28515625" style="48" customWidth="1"/>
    <col min="12" max="12" width="11.85546875" style="48" customWidth="1"/>
    <col min="13" max="13" width="9.5703125" style="48" bestFit="1" customWidth="1"/>
    <col min="14" max="14" width="10.7109375" style="48" bestFit="1" customWidth="1"/>
    <col min="15" max="15" width="9.5703125" style="41" customWidth="1"/>
    <col min="16" max="16" width="10.140625" style="41" customWidth="1"/>
    <col min="17" max="17" width="9.85546875" style="41" customWidth="1"/>
    <col min="18" max="16384" width="9.140625" style="41"/>
  </cols>
  <sheetData>
    <row r="1" spans="1:17" s="1" customFormat="1" x14ac:dyDescent="0.25">
      <c r="A1" s="385" t="s">
        <v>0</v>
      </c>
      <c r="B1" s="385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7" s="1" customFormat="1" x14ac:dyDescent="0.25">
      <c r="A2" s="18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 ht="15.75" thickBot="1" x14ac:dyDescent="0.3">
      <c r="B3" s="396" t="s">
        <v>272</v>
      </c>
      <c r="C3" s="396"/>
      <c r="D3" s="396"/>
      <c r="O3" s="396" t="s">
        <v>271</v>
      </c>
      <c r="P3" s="396"/>
      <c r="Q3" s="396"/>
    </row>
    <row r="4" spans="1:17" ht="52.5" customHeight="1" x14ac:dyDescent="0.25">
      <c r="A4" s="182" t="s">
        <v>273</v>
      </c>
      <c r="B4" s="36" t="s">
        <v>105</v>
      </c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110</v>
      </c>
      <c r="H4" s="36" t="s">
        <v>111</v>
      </c>
      <c r="I4" s="36" t="s">
        <v>112</v>
      </c>
      <c r="J4" s="36" t="s">
        <v>113</v>
      </c>
      <c r="K4" s="36" t="s">
        <v>114</v>
      </c>
      <c r="L4" s="36" t="s">
        <v>115</v>
      </c>
      <c r="M4" s="36" t="s">
        <v>116</v>
      </c>
      <c r="N4" s="36" t="s">
        <v>117</v>
      </c>
      <c r="O4" s="44" t="s">
        <v>118</v>
      </c>
      <c r="P4" s="36" t="s">
        <v>119</v>
      </c>
      <c r="Q4" s="36" t="s">
        <v>120</v>
      </c>
    </row>
    <row r="5" spans="1:17" x14ac:dyDescent="0.25">
      <c r="A5" s="153">
        <v>37561</v>
      </c>
      <c r="B5" s="183">
        <v>-3.7967489487288696E-2</v>
      </c>
      <c r="C5" s="183">
        <v>-7.1047831831762387E-2</v>
      </c>
      <c r="D5" s="184">
        <v>3.3080342344473677E-2</v>
      </c>
      <c r="E5" s="185">
        <v>2.2415118617156213E-2</v>
      </c>
      <c r="F5" s="185">
        <v>3.2454796713842847E-2</v>
      </c>
      <c r="G5" s="185">
        <v>-4.8607406788614443E-4</v>
      </c>
      <c r="H5" s="185">
        <v>-1.1340259608992058E-2</v>
      </c>
      <c r="I5" s="185">
        <v>1.7866555801915672E-3</v>
      </c>
      <c r="J5" s="185">
        <v>1.0665223727317468E-2</v>
      </c>
      <c r="K5" s="185">
        <v>6.6969094705048183E-3</v>
      </c>
      <c r="L5" s="185">
        <v>1.6679179219109047E-3</v>
      </c>
      <c r="M5" s="185">
        <v>2.2959517960997257E-3</v>
      </c>
      <c r="N5" s="185">
        <v>4.4445388020205222E-6</v>
      </c>
      <c r="O5" s="186">
        <f>F5+G5+H5</f>
        <v>2.0628463036964646E-2</v>
      </c>
      <c r="P5" s="187">
        <f>K5+L5</f>
        <v>8.3648273924157232E-3</v>
      </c>
      <c r="Q5" s="187">
        <f>I5+M5+N5</f>
        <v>4.0870519150933132E-3</v>
      </c>
    </row>
    <row r="6" spans="1:17" x14ac:dyDescent="0.25">
      <c r="A6" s="158">
        <v>37591</v>
      </c>
      <c r="B6" s="188">
        <v>-4.4160153514237764E-2</v>
      </c>
      <c r="C6" s="188">
        <v>-7.6081770832337511E-2</v>
      </c>
      <c r="D6" s="189">
        <v>3.1921617318099733E-2</v>
      </c>
      <c r="E6" s="190">
        <v>2.2416176371456143E-2</v>
      </c>
      <c r="F6" s="190">
        <v>3.3378880635206415E-2</v>
      </c>
      <c r="G6" s="190">
        <v>-5.2221506752376167E-4</v>
      </c>
      <c r="H6" s="190">
        <v>-1.1417002128979075E-2</v>
      </c>
      <c r="I6" s="190">
        <v>9.7651293275256596E-4</v>
      </c>
      <c r="J6" s="190">
        <v>9.5054409466435869E-3</v>
      </c>
      <c r="K6" s="190">
        <v>5.7494453035229123E-3</v>
      </c>
      <c r="L6" s="190">
        <v>1.3926952699877878E-3</v>
      </c>
      <c r="M6" s="190">
        <v>2.3536813631693516E-3</v>
      </c>
      <c r="N6" s="190">
        <v>9.6190099635355853E-6</v>
      </c>
      <c r="O6" s="191">
        <f t="shared" ref="O6:O69" si="0">F6+G6+H6</f>
        <v>2.1439663438703578E-2</v>
      </c>
      <c r="P6" s="192">
        <f t="shared" ref="P6:P69" si="1">K6+L6</f>
        <v>7.1421405735106998E-3</v>
      </c>
      <c r="Q6" s="192">
        <f t="shared" ref="Q6:Q69" si="2">I6+M6+N6</f>
        <v>3.3398133058854529E-3</v>
      </c>
    </row>
    <row r="7" spans="1:17" x14ac:dyDescent="0.25">
      <c r="A7" s="153">
        <v>37622</v>
      </c>
      <c r="B7" s="183">
        <v>-4.9268464106484083E-2</v>
      </c>
      <c r="C7" s="183">
        <v>-8.1699830212457747E-2</v>
      </c>
      <c r="D7" s="184">
        <v>3.2431366105973664E-2</v>
      </c>
      <c r="E7" s="185">
        <v>2.1819766820238905E-2</v>
      </c>
      <c r="F7" s="185">
        <v>3.3322773813760691E-2</v>
      </c>
      <c r="G7" s="185">
        <v>-5.2717090974755559E-4</v>
      </c>
      <c r="H7" s="185">
        <v>-1.1780758793133275E-2</v>
      </c>
      <c r="I7" s="185">
        <v>8.049227093590368E-4</v>
      </c>
      <c r="J7" s="185">
        <v>1.0611599285734758E-2</v>
      </c>
      <c r="K7" s="185">
        <v>6.3932757559293256E-3</v>
      </c>
      <c r="L7" s="185">
        <v>1.6361926136011643E-3</v>
      </c>
      <c r="M7" s="185">
        <v>2.4769090672882303E-3</v>
      </c>
      <c r="N7" s="185">
        <v>1.0522184891603676E-4</v>
      </c>
      <c r="O7" s="186">
        <f t="shared" si="0"/>
        <v>2.1014844110879859E-2</v>
      </c>
      <c r="P7" s="187">
        <f t="shared" si="1"/>
        <v>8.0294683695304892E-3</v>
      </c>
      <c r="Q7" s="187">
        <f t="shared" si="2"/>
        <v>3.387053625563304E-3</v>
      </c>
    </row>
    <row r="8" spans="1:17" x14ac:dyDescent="0.25">
      <c r="A8" s="158">
        <v>37653</v>
      </c>
      <c r="B8" s="188">
        <v>-5.1152205495543474E-2</v>
      </c>
      <c r="C8" s="188">
        <v>-8.4671532349983647E-2</v>
      </c>
      <c r="D8" s="189">
        <v>3.3519326854440167E-2</v>
      </c>
      <c r="E8" s="190">
        <v>2.3787638161937505E-2</v>
      </c>
      <c r="F8" s="190">
        <v>3.4461854377737335E-2</v>
      </c>
      <c r="G8" s="190">
        <v>-4.6969423161692718E-4</v>
      </c>
      <c r="H8" s="190">
        <v>-1.1635285917366685E-2</v>
      </c>
      <c r="I8" s="190">
        <v>1.4307639331837818E-3</v>
      </c>
      <c r="J8" s="190">
        <v>9.7316886925026633E-3</v>
      </c>
      <c r="K8" s="190">
        <v>6.5065676805133657E-3</v>
      </c>
      <c r="L8" s="190">
        <v>1.2783161694189691E-3</v>
      </c>
      <c r="M8" s="190">
        <v>1.8841471772267897E-3</v>
      </c>
      <c r="N8" s="190">
        <v>6.265766534354074E-5</v>
      </c>
      <c r="O8" s="191">
        <f t="shared" si="0"/>
        <v>2.2356874228753723E-2</v>
      </c>
      <c r="P8" s="192">
        <f t="shared" si="1"/>
        <v>7.7848838499323348E-3</v>
      </c>
      <c r="Q8" s="192">
        <f t="shared" si="2"/>
        <v>3.3775687757541125E-3</v>
      </c>
    </row>
    <row r="9" spans="1:17" x14ac:dyDescent="0.25">
      <c r="A9" s="153">
        <v>37681</v>
      </c>
      <c r="B9" s="183">
        <v>-5.3834353162577987E-2</v>
      </c>
      <c r="C9" s="183">
        <v>-8.7170596413381526E-2</v>
      </c>
      <c r="D9" s="184">
        <v>3.3336243250803546E-2</v>
      </c>
      <c r="E9" s="185">
        <v>2.3684138955117198E-2</v>
      </c>
      <c r="F9" s="185">
        <v>3.4979162110212257E-2</v>
      </c>
      <c r="G9" s="185">
        <v>-4.3494058204220358E-4</v>
      </c>
      <c r="H9" s="185">
        <v>-1.1743017715342377E-2</v>
      </c>
      <c r="I9" s="185">
        <v>8.8293514228952278E-4</v>
      </c>
      <c r="J9" s="185">
        <v>9.6521042956863468E-3</v>
      </c>
      <c r="K9" s="185">
        <v>6.418748801462355E-3</v>
      </c>
      <c r="L9" s="185">
        <v>1.3652402089620866E-3</v>
      </c>
      <c r="M9" s="185">
        <v>1.7989349591333351E-3</v>
      </c>
      <c r="N9" s="185">
        <v>6.9180326128569949E-5</v>
      </c>
      <c r="O9" s="186">
        <f t="shared" si="0"/>
        <v>2.2801203812827679E-2</v>
      </c>
      <c r="P9" s="187">
        <f t="shared" si="1"/>
        <v>7.7839890104244415E-3</v>
      </c>
      <c r="Q9" s="187">
        <f t="shared" si="2"/>
        <v>2.7510504275514275E-3</v>
      </c>
    </row>
    <row r="10" spans="1:17" x14ac:dyDescent="0.25">
      <c r="A10" s="158">
        <v>37712</v>
      </c>
      <c r="B10" s="188">
        <v>-4.9715793799258279E-2</v>
      </c>
      <c r="C10" s="188">
        <v>-8.5402596673164938E-2</v>
      </c>
      <c r="D10" s="189">
        <v>3.5686802873906638E-2</v>
      </c>
      <c r="E10" s="190">
        <v>2.6130659830706723E-2</v>
      </c>
      <c r="F10" s="190">
        <v>3.773933387249636E-2</v>
      </c>
      <c r="G10" s="190">
        <v>-4.0613409200435449E-4</v>
      </c>
      <c r="H10" s="190">
        <v>-1.1912674534952039E-2</v>
      </c>
      <c r="I10" s="190">
        <v>7.1013458516676277E-4</v>
      </c>
      <c r="J10" s="190">
        <v>9.556143043199912E-3</v>
      </c>
      <c r="K10" s="190">
        <v>6.4665010888596552E-3</v>
      </c>
      <c r="L10" s="190">
        <v>1.2039684126419583E-3</v>
      </c>
      <c r="M10" s="190">
        <v>1.7975219296320422E-3</v>
      </c>
      <c r="N10" s="190">
        <v>8.8151612066257137E-5</v>
      </c>
      <c r="O10" s="191">
        <f t="shared" si="0"/>
        <v>2.5420525245539963E-2</v>
      </c>
      <c r="P10" s="192">
        <f t="shared" si="1"/>
        <v>7.6704695015016137E-3</v>
      </c>
      <c r="Q10" s="192">
        <f t="shared" si="2"/>
        <v>2.5958081268650621E-3</v>
      </c>
    </row>
    <row r="11" spans="1:17" x14ac:dyDescent="0.25">
      <c r="A11" s="153">
        <v>37742</v>
      </c>
      <c r="B11" s="183">
        <v>-5.1485686219359075E-2</v>
      </c>
      <c r="C11" s="183">
        <v>-8.7592621479929841E-2</v>
      </c>
      <c r="D11" s="184">
        <v>3.6106935260570759E-2</v>
      </c>
      <c r="E11" s="185">
        <v>2.6196030663832429E-2</v>
      </c>
      <c r="F11" s="185">
        <v>3.8768974411363614E-2</v>
      </c>
      <c r="G11" s="185">
        <v>-3.9058941176352052E-4</v>
      </c>
      <c r="H11" s="185">
        <v>-1.225862530626411E-2</v>
      </c>
      <c r="I11" s="185">
        <v>7.627097049644189E-5</v>
      </c>
      <c r="J11" s="185">
        <v>9.9109045967383288E-3</v>
      </c>
      <c r="K11" s="185">
        <v>6.6398049754505997E-3</v>
      </c>
      <c r="L11" s="185">
        <v>1.245539945219098E-3</v>
      </c>
      <c r="M11" s="185">
        <v>1.9246305398886152E-3</v>
      </c>
      <c r="N11" s="185">
        <v>1.0092913618001664E-4</v>
      </c>
      <c r="O11" s="186">
        <f t="shared" si="0"/>
        <v>2.6119759693335982E-2</v>
      </c>
      <c r="P11" s="187">
        <f t="shared" si="1"/>
        <v>7.8853449206696975E-3</v>
      </c>
      <c r="Q11" s="187">
        <f t="shared" si="2"/>
        <v>2.1018306465650735E-3</v>
      </c>
    </row>
    <row r="12" spans="1:17" x14ac:dyDescent="0.25">
      <c r="A12" s="158">
        <v>37773</v>
      </c>
      <c r="B12" s="188">
        <v>-5.389499783371296E-2</v>
      </c>
      <c r="C12" s="188">
        <v>-8.8105886652805637E-2</v>
      </c>
      <c r="D12" s="189">
        <v>3.421088881909267E-2</v>
      </c>
      <c r="E12" s="190">
        <v>2.4389523190044452E-2</v>
      </c>
      <c r="F12" s="190">
        <v>3.8098804185513431E-2</v>
      </c>
      <c r="G12" s="190">
        <v>-3.4117004532882892E-4</v>
      </c>
      <c r="H12" s="190">
        <v>-1.2426772294854565E-2</v>
      </c>
      <c r="I12" s="190">
        <v>-9.4133865528558654E-4</v>
      </c>
      <c r="J12" s="190">
        <v>9.8213656290482183E-3</v>
      </c>
      <c r="K12" s="190">
        <v>6.862294897589466E-3</v>
      </c>
      <c r="L12" s="190">
        <v>1.0803432994737512E-3</v>
      </c>
      <c r="M12" s="190">
        <v>1.7768799843135166E-3</v>
      </c>
      <c r="N12" s="190">
        <v>1.0184744767148523E-4</v>
      </c>
      <c r="O12" s="191">
        <f t="shared" si="0"/>
        <v>2.5330861845330038E-2</v>
      </c>
      <c r="P12" s="192">
        <f t="shared" si="1"/>
        <v>7.9426381970632166E-3</v>
      </c>
      <c r="Q12" s="192">
        <f t="shared" si="2"/>
        <v>9.3738877669941533E-4</v>
      </c>
    </row>
    <row r="13" spans="1:17" x14ac:dyDescent="0.25">
      <c r="A13" s="153">
        <v>37803</v>
      </c>
      <c r="B13" s="183">
        <v>-5.9062270048672219E-2</v>
      </c>
      <c r="C13" s="183">
        <v>-9.3258270687193945E-2</v>
      </c>
      <c r="D13" s="184">
        <v>3.4196000638521747E-2</v>
      </c>
      <c r="E13" s="185">
        <v>2.4483847216814628E-2</v>
      </c>
      <c r="F13" s="185">
        <v>3.9110187265056738E-2</v>
      </c>
      <c r="G13" s="185">
        <v>-3.18295504722049E-4</v>
      </c>
      <c r="H13" s="185">
        <v>-1.2994992067301703E-2</v>
      </c>
      <c r="I13" s="185">
        <v>-1.3130524762183661E-3</v>
      </c>
      <c r="J13" s="185">
        <v>9.7121534217071183E-3</v>
      </c>
      <c r="K13" s="185">
        <v>6.6404774301229907E-3</v>
      </c>
      <c r="L13" s="185">
        <v>7.9062446901554664E-4</v>
      </c>
      <c r="M13" s="185">
        <v>2.1833442461883972E-3</v>
      </c>
      <c r="N13" s="185">
        <v>9.7707276380182512E-5</v>
      </c>
      <c r="O13" s="186">
        <f t="shared" si="0"/>
        <v>2.5796899693032983E-2</v>
      </c>
      <c r="P13" s="187">
        <f t="shared" si="1"/>
        <v>7.4311018991385369E-3</v>
      </c>
      <c r="Q13" s="187">
        <f t="shared" si="2"/>
        <v>9.6799904635021358E-4</v>
      </c>
    </row>
    <row r="14" spans="1:17" x14ac:dyDescent="0.25">
      <c r="A14" s="158">
        <v>37834</v>
      </c>
      <c r="B14" s="188">
        <v>-5.9101124144342251E-2</v>
      </c>
      <c r="C14" s="188">
        <v>-9.4613118371850338E-2</v>
      </c>
      <c r="D14" s="189">
        <v>3.5511994227508087E-2</v>
      </c>
      <c r="E14" s="190">
        <v>2.5790857107695544E-2</v>
      </c>
      <c r="F14" s="190">
        <v>4.0141928517173221E-2</v>
      </c>
      <c r="G14" s="190">
        <v>-2.7939998043742396E-4</v>
      </c>
      <c r="H14" s="190">
        <v>-1.3609723092926634E-2</v>
      </c>
      <c r="I14" s="190">
        <v>-4.6194833611361557E-4</v>
      </c>
      <c r="J14" s="190">
        <v>9.7211371198125483E-3</v>
      </c>
      <c r="K14" s="190">
        <v>6.7051757890745686E-3</v>
      </c>
      <c r="L14" s="190">
        <v>8.0815019189074352E-4</v>
      </c>
      <c r="M14" s="190">
        <v>2.0931729251611351E-3</v>
      </c>
      <c r="N14" s="190">
        <v>1.1463821368609968E-4</v>
      </c>
      <c r="O14" s="191">
        <f t="shared" si="0"/>
        <v>2.625280544380916E-2</v>
      </c>
      <c r="P14" s="192">
        <f t="shared" si="1"/>
        <v>7.513325980965312E-3</v>
      </c>
      <c r="Q14" s="192">
        <f t="shared" si="2"/>
        <v>1.7458628027336193E-3</v>
      </c>
    </row>
    <row r="15" spans="1:17" x14ac:dyDescent="0.25">
      <c r="A15" s="153">
        <v>37865</v>
      </c>
      <c r="B15" s="183">
        <v>-5.9721697465612254E-2</v>
      </c>
      <c r="C15" s="183">
        <v>-9.3250965853175216E-2</v>
      </c>
      <c r="D15" s="184">
        <v>3.3529268387562941E-2</v>
      </c>
      <c r="E15" s="185">
        <v>2.3720383920052227E-2</v>
      </c>
      <c r="F15" s="185">
        <v>3.8909643530089223E-2</v>
      </c>
      <c r="G15" s="185">
        <v>-2.581463773222674E-4</v>
      </c>
      <c r="H15" s="185">
        <v>-1.3956059049500546E-2</v>
      </c>
      <c r="I15" s="185">
        <v>-9.7505418321418486E-4</v>
      </c>
      <c r="J15" s="185">
        <v>9.8088844675107197E-3</v>
      </c>
      <c r="K15" s="185">
        <v>6.6218108574195959E-3</v>
      </c>
      <c r="L15" s="185">
        <v>9.6294606224371789E-4</v>
      </c>
      <c r="M15" s="185">
        <v>2.0854579193682866E-3</v>
      </c>
      <c r="N15" s="185">
        <v>1.3866962847911864E-4</v>
      </c>
      <c r="O15" s="186">
        <f t="shared" si="0"/>
        <v>2.4695438103266413E-2</v>
      </c>
      <c r="P15" s="187">
        <f t="shared" si="1"/>
        <v>7.584756919663314E-3</v>
      </c>
      <c r="Q15" s="187">
        <f t="shared" si="2"/>
        <v>1.2490733646332204E-3</v>
      </c>
    </row>
    <row r="16" spans="1:17" x14ac:dyDescent="0.25">
      <c r="A16" s="158">
        <v>37895</v>
      </c>
      <c r="B16" s="188">
        <v>-5.5660976408100298E-2</v>
      </c>
      <c r="C16" s="188">
        <v>-8.910364686097387E-2</v>
      </c>
      <c r="D16" s="189">
        <v>3.3442670452873538E-2</v>
      </c>
      <c r="E16" s="190">
        <v>2.3688803810898714E-2</v>
      </c>
      <c r="F16" s="190">
        <v>3.9128200009959278E-2</v>
      </c>
      <c r="G16" s="190">
        <v>-2.280273916948873E-4</v>
      </c>
      <c r="H16" s="190">
        <v>-1.4288792057698181E-2</v>
      </c>
      <c r="I16" s="190">
        <v>-9.2257674966749327E-4</v>
      </c>
      <c r="J16" s="190">
        <v>9.7538666419748205E-3</v>
      </c>
      <c r="K16" s="190">
        <v>6.3651679307927559E-3</v>
      </c>
      <c r="L16" s="190">
        <v>9.788337181914188E-4</v>
      </c>
      <c r="M16" s="190">
        <v>2.2976315357729508E-3</v>
      </c>
      <c r="N16" s="190">
        <v>1.1223345721769542E-4</v>
      </c>
      <c r="O16" s="191">
        <f t="shared" si="0"/>
        <v>2.4611380560566207E-2</v>
      </c>
      <c r="P16" s="192">
        <f t="shared" si="1"/>
        <v>7.3440016489841747E-3</v>
      </c>
      <c r="Q16" s="192">
        <f t="shared" si="2"/>
        <v>1.4872882433231529E-3</v>
      </c>
    </row>
    <row r="17" spans="1:17" x14ac:dyDescent="0.25">
      <c r="A17" s="153">
        <v>37926</v>
      </c>
      <c r="B17" s="183">
        <v>-5.6589037903474054E-2</v>
      </c>
      <c r="C17" s="183">
        <v>-9.0198727597943937E-2</v>
      </c>
      <c r="D17" s="184">
        <v>3.3609689694469889E-2</v>
      </c>
      <c r="E17" s="185">
        <v>2.3613911492464622E-2</v>
      </c>
      <c r="F17" s="185">
        <v>3.9776249761636066E-2</v>
      </c>
      <c r="G17" s="185">
        <v>-2.1309223885400511E-4</v>
      </c>
      <c r="H17" s="185">
        <v>-1.4841314026221315E-2</v>
      </c>
      <c r="I17" s="185">
        <v>-1.1079320040961243E-3</v>
      </c>
      <c r="J17" s="185">
        <v>9.9957782020052687E-3</v>
      </c>
      <c r="K17" s="185">
        <v>6.4090465627154158E-3</v>
      </c>
      <c r="L17" s="185">
        <v>1.1692157612522578E-3</v>
      </c>
      <c r="M17" s="185">
        <v>2.2996511348305853E-3</v>
      </c>
      <c r="N17" s="185">
        <v>1.1786474320701006E-4</v>
      </c>
      <c r="O17" s="186">
        <f t="shared" si="0"/>
        <v>2.4721843496560748E-2</v>
      </c>
      <c r="P17" s="187">
        <f t="shared" si="1"/>
        <v>7.5782623239676735E-3</v>
      </c>
      <c r="Q17" s="187">
        <f t="shared" si="2"/>
        <v>1.3095838739414711E-3</v>
      </c>
    </row>
    <row r="18" spans="1:17" x14ac:dyDescent="0.25">
      <c r="A18" s="158">
        <v>37956</v>
      </c>
      <c r="B18" s="188">
        <v>-5.1808055119444515E-2</v>
      </c>
      <c r="C18" s="188">
        <v>-8.4167056379243654E-2</v>
      </c>
      <c r="D18" s="189">
        <v>3.2359001259799125E-2</v>
      </c>
      <c r="E18" s="190">
        <v>2.1979199794112125E-2</v>
      </c>
      <c r="F18" s="190">
        <v>3.8035573530655009E-2</v>
      </c>
      <c r="G18" s="190">
        <v>-1.133265170637477E-4</v>
      </c>
      <c r="H18" s="190">
        <v>-1.5369858942932862E-2</v>
      </c>
      <c r="I18" s="190">
        <v>-5.7318827654628118E-4</v>
      </c>
      <c r="J18" s="190">
        <v>1.0379801465687006E-2</v>
      </c>
      <c r="K18" s="190">
        <v>6.9359089501957565E-3</v>
      </c>
      <c r="L18" s="190">
        <v>1.109422356788978E-3</v>
      </c>
      <c r="M18" s="190">
        <v>2.2080042181559039E-3</v>
      </c>
      <c r="N18" s="190">
        <v>1.264659405463696E-4</v>
      </c>
      <c r="O18" s="191">
        <f t="shared" si="0"/>
        <v>2.2552388070658395E-2</v>
      </c>
      <c r="P18" s="192">
        <f t="shared" si="1"/>
        <v>8.0453313069847338E-3</v>
      </c>
      <c r="Q18" s="192">
        <f t="shared" si="2"/>
        <v>1.7612818821559923E-3</v>
      </c>
    </row>
    <row r="19" spans="1:17" x14ac:dyDescent="0.25">
      <c r="A19" s="153">
        <v>37987</v>
      </c>
      <c r="B19" s="183">
        <v>-4.6030288005385597E-2</v>
      </c>
      <c r="C19" s="183">
        <v>-7.9495163100034794E-2</v>
      </c>
      <c r="D19" s="184">
        <v>3.3464875094649134E-2</v>
      </c>
      <c r="E19" s="185">
        <v>2.3482255688187431E-2</v>
      </c>
      <c r="F19" s="185">
        <v>3.8628599592087268E-2</v>
      </c>
      <c r="G19" s="185">
        <v>-9.2478537986274322E-5</v>
      </c>
      <c r="H19" s="185">
        <v>-1.5944394501632157E-2</v>
      </c>
      <c r="I19" s="185">
        <v>8.9052913571859959E-4</v>
      </c>
      <c r="J19" s="185">
        <v>9.9826194064617044E-3</v>
      </c>
      <c r="K19" s="185">
        <v>6.6132125974726142E-3</v>
      </c>
      <c r="L19" s="185">
        <v>1.0173542307443668E-3</v>
      </c>
      <c r="M19" s="185">
        <v>2.3000177434675025E-3</v>
      </c>
      <c r="N19" s="185">
        <v>5.2034834777221093E-5</v>
      </c>
      <c r="O19" s="186">
        <f t="shared" si="0"/>
        <v>2.2591726552468838E-2</v>
      </c>
      <c r="P19" s="187">
        <f t="shared" si="1"/>
        <v>7.6305668282169812E-3</v>
      </c>
      <c r="Q19" s="187">
        <f t="shared" si="2"/>
        <v>3.2425817139633234E-3</v>
      </c>
    </row>
    <row r="20" spans="1:17" x14ac:dyDescent="0.25">
      <c r="A20" s="158">
        <v>38018</v>
      </c>
      <c r="B20" s="188">
        <v>-4.3219694082600138E-2</v>
      </c>
      <c r="C20" s="188">
        <v>-7.6481092567356357E-2</v>
      </c>
      <c r="D20" s="189">
        <v>3.3261398484756191E-2</v>
      </c>
      <c r="E20" s="190">
        <v>2.2882268978072943E-2</v>
      </c>
      <c r="F20" s="190">
        <v>3.9052448944991311E-2</v>
      </c>
      <c r="G20" s="190">
        <v>-1.2588324085030926E-4</v>
      </c>
      <c r="H20" s="190">
        <v>-1.6351098242400459E-2</v>
      </c>
      <c r="I20" s="190">
        <v>3.0680151633239654E-4</v>
      </c>
      <c r="J20" s="190">
        <v>1.0379129506683247E-2</v>
      </c>
      <c r="K20" s="190">
        <v>6.5343370402854758E-3</v>
      </c>
      <c r="L20" s="190">
        <v>1.0324683192139343E-3</v>
      </c>
      <c r="M20" s="190">
        <v>2.7290060049740277E-3</v>
      </c>
      <c r="N20" s="190">
        <v>8.3318142209808983E-5</v>
      </c>
      <c r="O20" s="191">
        <f t="shared" si="0"/>
        <v>2.257546746174054E-2</v>
      </c>
      <c r="P20" s="192">
        <f t="shared" si="1"/>
        <v>7.5668053594994105E-3</v>
      </c>
      <c r="Q20" s="192">
        <f t="shared" si="2"/>
        <v>3.1191256635162328E-3</v>
      </c>
    </row>
    <row r="21" spans="1:17" x14ac:dyDescent="0.25">
      <c r="A21" s="153">
        <v>38047</v>
      </c>
      <c r="B21" s="183">
        <v>-4.0023327891361517E-2</v>
      </c>
      <c r="C21" s="183">
        <v>-7.4278581174987632E-2</v>
      </c>
      <c r="D21" s="184">
        <v>3.4255253283626087E-2</v>
      </c>
      <c r="E21" s="185">
        <v>2.386545010506334E-2</v>
      </c>
      <c r="F21" s="185">
        <v>4.0024459298996007E-2</v>
      </c>
      <c r="G21" s="185">
        <v>-1.1461414171414474E-4</v>
      </c>
      <c r="H21" s="185">
        <v>-1.6151792975105408E-2</v>
      </c>
      <c r="I21" s="185">
        <v>1.0739792288688376E-4</v>
      </c>
      <c r="J21" s="185">
        <v>1.0389803178562749E-2</v>
      </c>
      <c r="K21" s="185">
        <v>6.7793406471691395E-3</v>
      </c>
      <c r="L21" s="185">
        <v>9.7217715310964385E-4</v>
      </c>
      <c r="M21" s="185">
        <v>2.5797444685464761E-3</v>
      </c>
      <c r="N21" s="185">
        <v>5.8540909737489773E-5</v>
      </c>
      <c r="O21" s="186">
        <f t="shared" si="0"/>
        <v>2.3758052182176453E-2</v>
      </c>
      <c r="P21" s="187">
        <f t="shared" si="1"/>
        <v>7.7515178002787836E-3</v>
      </c>
      <c r="Q21" s="187">
        <f t="shared" si="2"/>
        <v>2.7456833011708496E-3</v>
      </c>
    </row>
    <row r="22" spans="1:17" x14ac:dyDescent="0.25">
      <c r="A22" s="158">
        <v>38078</v>
      </c>
      <c r="B22" s="188">
        <v>-4.2960941467033019E-2</v>
      </c>
      <c r="C22" s="188">
        <v>-7.5843482602584514E-2</v>
      </c>
      <c r="D22" s="189">
        <v>3.288254113555146E-2</v>
      </c>
      <c r="E22" s="190">
        <v>2.2514349369798747E-2</v>
      </c>
      <c r="F22" s="190">
        <v>3.8422292277354393E-2</v>
      </c>
      <c r="G22" s="190">
        <v>-1.0490593731993296E-4</v>
      </c>
      <c r="H22" s="190">
        <v>-1.6310287623182554E-2</v>
      </c>
      <c r="I22" s="190">
        <v>5.0725065294683906E-4</v>
      </c>
      <c r="J22" s="190">
        <v>1.0368191765752715E-2</v>
      </c>
      <c r="K22" s="190">
        <v>6.9767591503041067E-3</v>
      </c>
      <c r="L22" s="190">
        <v>1.0860557049608265E-3</v>
      </c>
      <c r="M22" s="190">
        <v>2.2708578473888178E-3</v>
      </c>
      <c r="N22" s="190">
        <v>3.4519063098962232E-5</v>
      </c>
      <c r="O22" s="191">
        <f t="shared" si="0"/>
        <v>2.2007098716851907E-2</v>
      </c>
      <c r="P22" s="192">
        <f t="shared" si="1"/>
        <v>8.0628148552649333E-3</v>
      </c>
      <c r="Q22" s="192">
        <f t="shared" si="2"/>
        <v>2.8126275634346191E-3</v>
      </c>
    </row>
    <row r="23" spans="1:17" x14ac:dyDescent="0.25">
      <c r="A23" s="153">
        <v>38108</v>
      </c>
      <c r="B23" s="183">
        <v>-4.0153258459777727E-2</v>
      </c>
      <c r="C23" s="183">
        <v>-7.3499307367672045E-2</v>
      </c>
      <c r="D23" s="184">
        <v>3.3346048907894305E-2</v>
      </c>
      <c r="E23" s="185">
        <v>2.3238664814032233E-2</v>
      </c>
      <c r="F23" s="185">
        <v>3.8921708091840389E-2</v>
      </c>
      <c r="G23" s="185">
        <v>-1.0389964597548918E-4</v>
      </c>
      <c r="H23" s="185">
        <v>-1.6315021653547961E-2</v>
      </c>
      <c r="I23" s="185">
        <v>7.3587802171529539E-4</v>
      </c>
      <c r="J23" s="185">
        <v>1.0107384093862068E-2</v>
      </c>
      <c r="K23" s="185">
        <v>6.8925160257882626E-3</v>
      </c>
      <c r="L23" s="185">
        <v>1.1212491962717789E-3</v>
      </c>
      <c r="M23" s="185">
        <v>2.0496585166231373E-3</v>
      </c>
      <c r="N23" s="185">
        <v>4.3960355178889005E-5</v>
      </c>
      <c r="O23" s="186">
        <f t="shared" si="0"/>
        <v>2.2502786792316942E-2</v>
      </c>
      <c r="P23" s="187">
        <f t="shared" si="1"/>
        <v>8.0137652220600413E-3</v>
      </c>
      <c r="Q23" s="187">
        <f t="shared" si="2"/>
        <v>2.8294968935173217E-3</v>
      </c>
    </row>
    <row r="24" spans="1:17" x14ac:dyDescent="0.25">
      <c r="A24" s="158">
        <v>38139</v>
      </c>
      <c r="B24" s="188">
        <v>-3.6962628715319551E-2</v>
      </c>
      <c r="C24" s="188">
        <v>-7.2903667867624006E-2</v>
      </c>
      <c r="D24" s="189">
        <v>3.5941039152304434E-2</v>
      </c>
      <c r="E24" s="190">
        <v>2.5772084577026743E-2</v>
      </c>
      <c r="F24" s="190">
        <v>4.0871259309832875E-2</v>
      </c>
      <c r="G24" s="190">
        <v>-1.1845873109895436E-4</v>
      </c>
      <c r="H24" s="190">
        <v>-1.6152290829910231E-2</v>
      </c>
      <c r="I24" s="190">
        <v>1.171574828203052E-3</v>
      </c>
      <c r="J24" s="190">
        <v>1.0168954575277693E-2</v>
      </c>
      <c r="K24" s="190">
        <v>7.1546745927155162E-3</v>
      </c>
      <c r="L24" s="190">
        <v>1.0371293225281365E-3</v>
      </c>
      <c r="M24" s="190">
        <v>1.9348001870934182E-3</v>
      </c>
      <c r="N24" s="190">
        <v>4.2350472940624169E-5</v>
      </c>
      <c r="O24" s="191">
        <f t="shared" si="0"/>
        <v>2.460050974882369E-2</v>
      </c>
      <c r="P24" s="192">
        <f t="shared" si="1"/>
        <v>8.1918039152436527E-3</v>
      </c>
      <c r="Q24" s="192">
        <f t="shared" si="2"/>
        <v>3.1487254882370946E-3</v>
      </c>
    </row>
    <row r="25" spans="1:17" x14ac:dyDescent="0.25">
      <c r="A25" s="153">
        <v>38169</v>
      </c>
      <c r="B25" s="183">
        <v>-3.3319982653324746E-2</v>
      </c>
      <c r="C25" s="183">
        <v>-6.9340034997196778E-2</v>
      </c>
      <c r="D25" s="184">
        <v>3.6020052343872039E-2</v>
      </c>
      <c r="E25" s="185">
        <v>2.5587389804070028E-2</v>
      </c>
      <c r="F25" s="185">
        <v>4.0662080088317634E-2</v>
      </c>
      <c r="G25" s="185">
        <v>-1.1065926619141923E-4</v>
      </c>
      <c r="H25" s="185">
        <v>-1.5899082406393289E-2</v>
      </c>
      <c r="I25" s="185">
        <v>9.3505138833710629E-4</v>
      </c>
      <c r="J25" s="185">
        <v>1.0432662539802011E-2</v>
      </c>
      <c r="K25" s="185">
        <v>7.7347229171585551E-3</v>
      </c>
      <c r="L25" s="185">
        <v>1.1051182400496878E-3</v>
      </c>
      <c r="M25" s="185">
        <v>1.5630733904528934E-3</v>
      </c>
      <c r="N25" s="185">
        <v>2.9747992140874754E-5</v>
      </c>
      <c r="O25" s="186">
        <f t="shared" si="0"/>
        <v>2.4652338415732923E-2</v>
      </c>
      <c r="P25" s="187">
        <f t="shared" si="1"/>
        <v>8.8398411572082423E-3</v>
      </c>
      <c r="Q25" s="187">
        <f t="shared" si="2"/>
        <v>2.5278727709308743E-3</v>
      </c>
    </row>
    <row r="26" spans="1:17" x14ac:dyDescent="0.25">
      <c r="A26" s="158">
        <v>38200</v>
      </c>
      <c r="B26" s="188">
        <v>-3.1023988739509199E-2</v>
      </c>
      <c r="C26" s="188">
        <v>-6.7807365693335356E-2</v>
      </c>
      <c r="D26" s="189">
        <v>3.6783376953826122E-2</v>
      </c>
      <c r="E26" s="190">
        <v>2.6084258407898693E-2</v>
      </c>
      <c r="F26" s="190">
        <v>4.0779448674175531E-2</v>
      </c>
      <c r="G26" s="190">
        <v>-1.1457171412715445E-4</v>
      </c>
      <c r="H26" s="190">
        <v>-1.5711713781812013E-2</v>
      </c>
      <c r="I26" s="190">
        <v>1.1310952296623394E-3</v>
      </c>
      <c r="J26" s="190">
        <v>1.0699118545927432E-2</v>
      </c>
      <c r="K26" s="190">
        <v>8.0347853120622276E-3</v>
      </c>
      <c r="L26" s="190">
        <v>9.748303672172825E-4</v>
      </c>
      <c r="M26" s="190">
        <v>1.6516190705091582E-3</v>
      </c>
      <c r="N26" s="190">
        <v>3.7883796138762788E-5</v>
      </c>
      <c r="O26" s="191">
        <f t="shared" si="0"/>
        <v>2.4953163178236364E-2</v>
      </c>
      <c r="P26" s="192">
        <f t="shared" si="1"/>
        <v>9.0096156792795097E-3</v>
      </c>
      <c r="Q26" s="192">
        <f t="shared" si="2"/>
        <v>2.8205980963102602E-3</v>
      </c>
    </row>
    <row r="27" spans="1:17" x14ac:dyDescent="0.25">
      <c r="A27" s="153">
        <v>38231</v>
      </c>
      <c r="B27" s="183">
        <v>-3.053237408067204E-2</v>
      </c>
      <c r="C27" s="183">
        <v>-6.7020153601504054E-2</v>
      </c>
      <c r="D27" s="184">
        <v>3.6487779520832028E-2</v>
      </c>
      <c r="E27" s="185">
        <v>2.5467053265323381E-2</v>
      </c>
      <c r="F27" s="185">
        <v>4.0594899513162572E-2</v>
      </c>
      <c r="G27" s="185">
        <v>-8.8139442711976065E-5</v>
      </c>
      <c r="H27" s="185">
        <v>-1.5754870692243718E-2</v>
      </c>
      <c r="I27" s="185">
        <v>7.151638871165072E-4</v>
      </c>
      <c r="J27" s="185">
        <v>1.1020726255508642E-2</v>
      </c>
      <c r="K27" s="185">
        <v>8.2278763045520176E-3</v>
      </c>
      <c r="L27" s="185">
        <v>1.028417309294416E-3</v>
      </c>
      <c r="M27" s="185">
        <v>1.7303299473903971E-3</v>
      </c>
      <c r="N27" s="185">
        <v>3.4102694271810235E-5</v>
      </c>
      <c r="O27" s="186">
        <f t="shared" si="0"/>
        <v>2.4751889378206875E-2</v>
      </c>
      <c r="P27" s="187">
        <f t="shared" si="1"/>
        <v>9.2562936138464343E-3</v>
      </c>
      <c r="Q27" s="187">
        <f t="shared" si="2"/>
        <v>2.479596528778715E-3</v>
      </c>
    </row>
    <row r="28" spans="1:17" x14ac:dyDescent="0.25">
      <c r="A28" s="158">
        <v>38261</v>
      </c>
      <c r="B28" s="188">
        <v>-3.103909803857749E-2</v>
      </c>
      <c r="C28" s="188">
        <v>-6.7316449128283565E-2</v>
      </c>
      <c r="D28" s="189">
        <v>3.6277351089706089E-2</v>
      </c>
      <c r="E28" s="190">
        <v>2.5554300828418159E-2</v>
      </c>
      <c r="F28" s="190">
        <v>4.0978440322109566E-2</v>
      </c>
      <c r="G28" s="190">
        <v>-9.0935149170084755E-5</v>
      </c>
      <c r="H28" s="190">
        <v>-1.5916539917961547E-2</v>
      </c>
      <c r="I28" s="190">
        <v>5.8333557344022048E-4</v>
      </c>
      <c r="J28" s="190">
        <v>1.0723050261287937E-2</v>
      </c>
      <c r="K28" s="190">
        <v>8.252881559818865E-3</v>
      </c>
      <c r="L28" s="190">
        <v>9.7739973339830357E-4</v>
      </c>
      <c r="M28" s="190">
        <v>1.4503587738049994E-3</v>
      </c>
      <c r="N28" s="190">
        <v>4.241019426576669E-5</v>
      </c>
      <c r="O28" s="191">
        <f t="shared" si="0"/>
        <v>2.4970965254977932E-2</v>
      </c>
      <c r="P28" s="192">
        <f t="shared" si="1"/>
        <v>9.2302812932171692E-3</v>
      </c>
      <c r="Q28" s="192">
        <f t="shared" si="2"/>
        <v>2.0761045415109867E-3</v>
      </c>
    </row>
    <row r="29" spans="1:17" x14ac:dyDescent="0.25">
      <c r="A29" s="153">
        <v>38292</v>
      </c>
      <c r="B29" s="183">
        <v>-3.0037463460436131E-2</v>
      </c>
      <c r="C29" s="183">
        <v>-6.5142958278229815E-2</v>
      </c>
      <c r="D29" s="184">
        <v>3.5105494817793695E-2</v>
      </c>
      <c r="E29" s="185">
        <v>2.47912034598258E-2</v>
      </c>
      <c r="F29" s="185">
        <v>4.0243250649943656E-2</v>
      </c>
      <c r="G29" s="185">
        <v>-8.9392180807397822E-5</v>
      </c>
      <c r="H29" s="185">
        <v>-1.5331428403709539E-2</v>
      </c>
      <c r="I29" s="185">
        <v>-3.1226605600915961E-5</v>
      </c>
      <c r="J29" s="185">
        <v>1.0314291357967895E-2</v>
      </c>
      <c r="K29" s="185">
        <v>8.1792944150854904E-3</v>
      </c>
      <c r="L29" s="185">
        <v>7.5176944234737575E-4</v>
      </c>
      <c r="M29" s="185">
        <v>1.3472650473275506E-3</v>
      </c>
      <c r="N29" s="185">
        <v>3.5962453207478347E-5</v>
      </c>
      <c r="O29" s="186">
        <f t="shared" si="0"/>
        <v>2.4822430065426719E-2</v>
      </c>
      <c r="P29" s="187">
        <f t="shared" si="1"/>
        <v>8.9310638574328655E-3</v>
      </c>
      <c r="Q29" s="187">
        <f t="shared" si="2"/>
        <v>1.352000894934113E-3</v>
      </c>
    </row>
    <row r="30" spans="1:17" x14ac:dyDescent="0.25">
      <c r="A30" s="158">
        <v>38322</v>
      </c>
      <c r="B30" s="188">
        <v>-2.8760489172793703E-2</v>
      </c>
      <c r="C30" s="188">
        <v>-6.5648954307781393E-2</v>
      </c>
      <c r="D30" s="189">
        <v>3.6888465134987718E-2</v>
      </c>
      <c r="E30" s="190">
        <v>2.6780198038100479E-2</v>
      </c>
      <c r="F30" s="190">
        <v>4.326749609285805E-2</v>
      </c>
      <c r="G30" s="190">
        <v>-1.7184947280210542E-4</v>
      </c>
      <c r="H30" s="190">
        <v>-1.6337812320845514E-2</v>
      </c>
      <c r="I30" s="190">
        <v>2.2363738890040586E-5</v>
      </c>
      <c r="J30" s="190">
        <v>1.010826709688724E-2</v>
      </c>
      <c r="K30" s="190">
        <v>8.2033370093698502E-3</v>
      </c>
      <c r="L30" s="190">
        <v>7.2614368717946649E-4</v>
      </c>
      <c r="M30" s="190">
        <v>1.1469645029162322E-3</v>
      </c>
      <c r="N30" s="190">
        <v>3.1821897421689592E-5</v>
      </c>
      <c r="O30" s="191">
        <f t="shared" si="0"/>
        <v>2.6757834299210432E-2</v>
      </c>
      <c r="P30" s="192">
        <f t="shared" si="1"/>
        <v>8.9294806965493165E-3</v>
      </c>
      <c r="Q30" s="192">
        <f t="shared" si="2"/>
        <v>1.2011501392279623E-3</v>
      </c>
    </row>
    <row r="31" spans="1:17" x14ac:dyDescent="0.25">
      <c r="A31" s="153">
        <v>38353</v>
      </c>
      <c r="B31" s="183">
        <v>-2.7774896645985002E-2</v>
      </c>
      <c r="C31" s="183">
        <v>-6.5602504377577447E-2</v>
      </c>
      <c r="D31" s="184">
        <v>3.7827607731592459E-2</v>
      </c>
      <c r="E31" s="185">
        <v>2.6792083577609659E-2</v>
      </c>
      <c r="F31" s="185">
        <v>4.3249538919590422E-2</v>
      </c>
      <c r="G31" s="185">
        <v>-1.7703287770027903E-4</v>
      </c>
      <c r="H31" s="185">
        <v>-1.5899556832979524E-2</v>
      </c>
      <c r="I31" s="185">
        <v>-3.8086563130096949E-4</v>
      </c>
      <c r="J31" s="185">
        <v>1.1035524153982807E-2</v>
      </c>
      <c r="K31" s="185">
        <v>8.42288844532889E-3</v>
      </c>
      <c r="L31" s="185">
        <v>1.1807673619744948E-3</v>
      </c>
      <c r="M31" s="185">
        <v>1.3939616646479649E-3</v>
      </c>
      <c r="N31" s="185">
        <v>3.7906682031457989E-5</v>
      </c>
      <c r="O31" s="186">
        <f t="shared" si="0"/>
        <v>2.7172949208910616E-2</v>
      </c>
      <c r="P31" s="187">
        <f t="shared" si="1"/>
        <v>9.6036558073033847E-3</v>
      </c>
      <c r="Q31" s="187">
        <f t="shared" si="2"/>
        <v>1.0510027153784536E-3</v>
      </c>
    </row>
    <row r="32" spans="1:17" x14ac:dyDescent="0.25">
      <c r="A32" s="158">
        <v>38384</v>
      </c>
      <c r="B32" s="188">
        <v>-2.9330826444370229E-2</v>
      </c>
      <c r="C32" s="188">
        <v>-6.5766381800489895E-2</v>
      </c>
      <c r="D32" s="189">
        <v>3.6435555356119698E-2</v>
      </c>
      <c r="E32" s="190">
        <v>2.5238669439153556E-2</v>
      </c>
      <c r="F32" s="190">
        <v>4.237913857445004E-2</v>
      </c>
      <c r="G32" s="190">
        <v>-1.3811995623494146E-4</v>
      </c>
      <c r="H32" s="190">
        <v>-1.6670335764707486E-2</v>
      </c>
      <c r="I32" s="190">
        <v>-3.3201341435404449E-4</v>
      </c>
      <c r="J32" s="190">
        <v>1.1196885916966142E-2</v>
      </c>
      <c r="K32" s="190">
        <v>8.3759830403613636E-3</v>
      </c>
      <c r="L32" s="190">
        <v>1.5241610964213529E-3</v>
      </c>
      <c r="M32" s="190">
        <v>1.2839522064500017E-3</v>
      </c>
      <c r="N32" s="190">
        <v>1.2789573733424036E-5</v>
      </c>
      <c r="O32" s="191">
        <f t="shared" si="0"/>
        <v>2.5570682853507609E-2</v>
      </c>
      <c r="P32" s="192">
        <f t="shared" si="1"/>
        <v>9.9001441367827167E-3</v>
      </c>
      <c r="Q32" s="192">
        <f t="shared" si="2"/>
        <v>9.6472836582938131E-4</v>
      </c>
    </row>
    <row r="33" spans="1:17" x14ac:dyDescent="0.25">
      <c r="A33" s="153">
        <v>38412</v>
      </c>
      <c r="B33" s="183">
        <v>-2.9777456722417845E-2</v>
      </c>
      <c r="C33" s="183">
        <v>-6.7039636614375939E-2</v>
      </c>
      <c r="D33" s="184">
        <v>3.7262179891958104E-2</v>
      </c>
      <c r="E33" s="185">
        <v>2.6165881279051718E-2</v>
      </c>
      <c r="F33" s="185">
        <v>4.3048906373096732E-2</v>
      </c>
      <c r="G33" s="185">
        <v>-1.4961178802328604E-4</v>
      </c>
      <c r="H33" s="185">
        <v>-1.6941146469514244E-2</v>
      </c>
      <c r="I33" s="185">
        <v>2.0773316349253211E-4</v>
      </c>
      <c r="J33" s="185">
        <v>1.1096298612906379E-2</v>
      </c>
      <c r="K33" s="185">
        <v>8.4745328703831699E-3</v>
      </c>
      <c r="L33" s="185">
        <v>1.5384527887750776E-3</v>
      </c>
      <c r="M33" s="185">
        <v>1.0541474334802251E-3</v>
      </c>
      <c r="N33" s="185">
        <v>2.916552026790749E-5</v>
      </c>
      <c r="O33" s="186">
        <f t="shared" si="0"/>
        <v>2.5958148115559201E-2</v>
      </c>
      <c r="P33" s="187">
        <f t="shared" si="1"/>
        <v>1.0012985659158247E-2</v>
      </c>
      <c r="Q33" s="187">
        <f t="shared" si="2"/>
        <v>1.2910461172406648E-3</v>
      </c>
    </row>
    <row r="34" spans="1:17" x14ac:dyDescent="0.25">
      <c r="A34" s="158">
        <v>38443</v>
      </c>
      <c r="B34" s="188">
        <v>-2.7392435941808079E-2</v>
      </c>
      <c r="C34" s="188">
        <v>-6.8145705409987253E-2</v>
      </c>
      <c r="D34" s="189">
        <v>4.0753269468179212E-2</v>
      </c>
      <c r="E34" s="190">
        <v>2.9463870653499334E-2</v>
      </c>
      <c r="F34" s="190">
        <v>4.590263077438874E-2</v>
      </c>
      <c r="G34" s="190">
        <v>-1.482715664022793E-4</v>
      </c>
      <c r="H34" s="190">
        <v>-1.6735708466443792E-2</v>
      </c>
      <c r="I34" s="190">
        <v>4.452199119566691E-4</v>
      </c>
      <c r="J34" s="190">
        <v>1.1289398814679878E-2</v>
      </c>
      <c r="K34" s="190">
        <v>8.377305258506558E-3</v>
      </c>
      <c r="L34" s="190">
        <v>1.5181228668942988E-3</v>
      </c>
      <c r="M34" s="190">
        <v>1.3551651262444172E-3</v>
      </c>
      <c r="N34" s="190">
        <v>3.8805563034605415E-5</v>
      </c>
      <c r="O34" s="191">
        <f t="shared" si="0"/>
        <v>2.9018650741542671E-2</v>
      </c>
      <c r="P34" s="192">
        <f t="shared" si="1"/>
        <v>9.8954281254008576E-3</v>
      </c>
      <c r="Q34" s="192">
        <f t="shared" si="2"/>
        <v>1.8391906012356915E-3</v>
      </c>
    </row>
    <row r="35" spans="1:17" x14ac:dyDescent="0.25">
      <c r="A35" s="153">
        <v>38473</v>
      </c>
      <c r="B35" s="183">
        <v>-2.8862457212563978E-2</v>
      </c>
      <c r="C35" s="183">
        <v>-6.8931660529301789E-2</v>
      </c>
      <c r="D35" s="184">
        <v>4.0069203316737835E-2</v>
      </c>
      <c r="E35" s="185">
        <v>2.8204308845932068E-2</v>
      </c>
      <c r="F35" s="185">
        <v>4.4379571715302518E-2</v>
      </c>
      <c r="G35" s="185">
        <v>-1.4244409347926757E-4</v>
      </c>
      <c r="H35" s="185">
        <v>-1.668636149506467E-2</v>
      </c>
      <c r="I35" s="185">
        <v>6.5354271917348944E-4</v>
      </c>
      <c r="J35" s="185">
        <v>1.1864894470805768E-2</v>
      </c>
      <c r="K35" s="185">
        <v>8.6700887877459252E-3</v>
      </c>
      <c r="L35" s="185">
        <v>1.5625673670549528E-3</v>
      </c>
      <c r="M35" s="185">
        <v>1.5985683884642686E-3</v>
      </c>
      <c r="N35" s="185">
        <v>3.3669927540621978E-5</v>
      </c>
      <c r="O35" s="186">
        <f t="shared" si="0"/>
        <v>2.7550766126758584E-2</v>
      </c>
      <c r="P35" s="187">
        <f t="shared" si="1"/>
        <v>1.0232656154800878E-2</v>
      </c>
      <c r="Q35" s="187">
        <f t="shared" si="2"/>
        <v>2.2857810351783804E-3</v>
      </c>
    </row>
    <row r="36" spans="1:17" x14ac:dyDescent="0.25">
      <c r="A36" s="158">
        <v>38504</v>
      </c>
      <c r="B36" s="188">
        <v>-3.1033634752289093E-2</v>
      </c>
      <c r="C36" s="188">
        <v>-7.097747357898726E-2</v>
      </c>
      <c r="D36" s="189">
        <v>3.9943838826698184E-2</v>
      </c>
      <c r="E36" s="190">
        <v>2.844324141003857E-2</v>
      </c>
      <c r="F36" s="190">
        <v>4.4890968971389424E-2</v>
      </c>
      <c r="G36" s="190">
        <v>-1.0939021444546262E-4</v>
      </c>
      <c r="H36" s="190">
        <v>-1.7096390391853775E-2</v>
      </c>
      <c r="I36" s="190">
        <v>7.5805304494838449E-4</v>
      </c>
      <c r="J36" s="190">
        <v>1.1500597416659613E-2</v>
      </c>
      <c r="K36" s="190">
        <v>8.551694457767451E-3</v>
      </c>
      <c r="L36" s="190">
        <v>1.6126895836847753E-3</v>
      </c>
      <c r="M36" s="190">
        <v>1.3001655570420586E-3</v>
      </c>
      <c r="N36" s="190">
        <v>3.6047818165328654E-5</v>
      </c>
      <c r="O36" s="191">
        <f t="shared" si="0"/>
        <v>2.7685188365090187E-2</v>
      </c>
      <c r="P36" s="192">
        <f t="shared" si="1"/>
        <v>1.0164384041452226E-2</v>
      </c>
      <c r="Q36" s="192">
        <f t="shared" si="2"/>
        <v>2.0942664201557717E-3</v>
      </c>
    </row>
    <row r="37" spans="1:17" x14ac:dyDescent="0.25">
      <c r="A37" s="153">
        <v>38534</v>
      </c>
      <c r="B37" s="183">
        <v>-3.1339322753411489E-2</v>
      </c>
      <c r="C37" s="183">
        <v>-7.1525059687930201E-2</v>
      </c>
      <c r="D37" s="184">
        <v>4.018573693451874E-2</v>
      </c>
      <c r="E37" s="185">
        <v>2.8670283967468287E-2</v>
      </c>
      <c r="F37" s="185">
        <v>4.5693763473643338E-2</v>
      </c>
      <c r="G37" s="185">
        <v>-1.0664827294854532E-4</v>
      </c>
      <c r="H37" s="185">
        <v>-1.7317071460758494E-2</v>
      </c>
      <c r="I37" s="185">
        <v>4.0024022753198599E-4</v>
      </c>
      <c r="J37" s="185">
        <v>1.1515452967050444E-2</v>
      </c>
      <c r="K37" s="185">
        <v>8.3948290606364034E-3</v>
      </c>
      <c r="L37" s="185">
        <v>1.6224703197754834E-3</v>
      </c>
      <c r="M37" s="185">
        <v>1.4526585254583024E-3</v>
      </c>
      <c r="N37" s="185">
        <v>4.5495061180256571E-5</v>
      </c>
      <c r="O37" s="186">
        <f t="shared" si="0"/>
        <v>2.8270043739936298E-2</v>
      </c>
      <c r="P37" s="187">
        <f t="shared" si="1"/>
        <v>1.0017299380411886E-2</v>
      </c>
      <c r="Q37" s="187">
        <f t="shared" si="2"/>
        <v>1.898393814170545E-3</v>
      </c>
    </row>
    <row r="38" spans="1:17" x14ac:dyDescent="0.25">
      <c r="A38" s="158">
        <v>38565</v>
      </c>
      <c r="B38" s="188">
        <v>-3.1417533485840476E-2</v>
      </c>
      <c r="C38" s="188">
        <v>-7.1646843533734073E-2</v>
      </c>
      <c r="D38" s="189">
        <v>4.0229310047893596E-2</v>
      </c>
      <c r="E38" s="190">
        <v>2.852643879863527E-2</v>
      </c>
      <c r="F38" s="190">
        <v>4.5761193283740065E-2</v>
      </c>
      <c r="G38" s="190">
        <v>-1.9491160933968267E-4</v>
      </c>
      <c r="H38" s="190">
        <v>-1.7185846462088351E-2</v>
      </c>
      <c r="I38" s="190">
        <v>1.460035863232361E-4</v>
      </c>
      <c r="J38" s="190">
        <v>1.1702871249258331E-2</v>
      </c>
      <c r="K38" s="190">
        <v>8.6517081847552017E-3</v>
      </c>
      <c r="L38" s="190">
        <v>1.638673704158107E-3</v>
      </c>
      <c r="M38" s="190">
        <v>1.3716177544870836E-3</v>
      </c>
      <c r="N38" s="190">
        <v>4.0871605857940743E-5</v>
      </c>
      <c r="O38" s="191">
        <f t="shared" si="0"/>
        <v>2.8380435212312032E-2</v>
      </c>
      <c r="P38" s="192">
        <f t="shared" si="1"/>
        <v>1.0290381888913309E-2</v>
      </c>
      <c r="Q38" s="192">
        <f t="shared" si="2"/>
        <v>1.5584929466682604E-3</v>
      </c>
    </row>
    <row r="39" spans="1:17" x14ac:dyDescent="0.25">
      <c r="A39" s="153">
        <v>38596</v>
      </c>
      <c r="B39" s="183">
        <v>-3.3069695308203334E-2</v>
      </c>
      <c r="C39" s="183">
        <v>-7.2439410782610097E-2</v>
      </c>
      <c r="D39" s="184">
        <v>3.9369715474406777E-2</v>
      </c>
      <c r="E39" s="185">
        <v>2.7874104794629352E-2</v>
      </c>
      <c r="F39" s="185">
        <v>4.487723542354824E-2</v>
      </c>
      <c r="G39" s="185">
        <v>-1.9334341310514258E-4</v>
      </c>
      <c r="H39" s="185">
        <v>-1.7084454830789599E-2</v>
      </c>
      <c r="I39" s="185">
        <v>2.7466761497584773E-4</v>
      </c>
      <c r="J39" s="185">
        <v>1.1495610679777425E-2</v>
      </c>
      <c r="K39" s="185">
        <v>8.5399018610261505E-3</v>
      </c>
      <c r="L39" s="185">
        <v>1.5727157773569838E-3</v>
      </c>
      <c r="M39" s="185">
        <v>1.3581583913687917E-3</v>
      </c>
      <c r="N39" s="185">
        <v>2.4834650025499332E-5</v>
      </c>
      <c r="O39" s="186">
        <f t="shared" si="0"/>
        <v>2.7599437179653494E-2</v>
      </c>
      <c r="P39" s="187">
        <f t="shared" si="1"/>
        <v>1.0112617638383134E-2</v>
      </c>
      <c r="Q39" s="187">
        <f t="shared" si="2"/>
        <v>1.6576606563701388E-3</v>
      </c>
    </row>
    <row r="40" spans="1:17" x14ac:dyDescent="0.25">
      <c r="A40" s="158">
        <v>38626</v>
      </c>
      <c r="B40" s="188">
        <v>-3.315583204181502E-2</v>
      </c>
      <c r="C40" s="188">
        <v>-7.2856181876748374E-2</v>
      </c>
      <c r="D40" s="189">
        <v>3.9700349834933361E-2</v>
      </c>
      <c r="E40" s="190">
        <v>2.785127462774848E-2</v>
      </c>
      <c r="F40" s="190">
        <v>4.5138748326382656E-2</v>
      </c>
      <c r="G40" s="190">
        <v>-1.9434741407573094E-4</v>
      </c>
      <c r="H40" s="190">
        <v>-1.7208001707384308E-2</v>
      </c>
      <c r="I40" s="190">
        <v>1.1487542282586625E-4</v>
      </c>
      <c r="J40" s="190">
        <v>1.1849075207184877E-2</v>
      </c>
      <c r="K40" s="190">
        <v>8.5448381018182664E-3</v>
      </c>
      <c r="L40" s="190">
        <v>1.6841827870405618E-3</v>
      </c>
      <c r="M40" s="190">
        <v>1.5843545207565495E-3</v>
      </c>
      <c r="N40" s="190">
        <v>3.5699797569501733E-5</v>
      </c>
      <c r="O40" s="191">
        <f t="shared" si="0"/>
        <v>2.7736399204922619E-2</v>
      </c>
      <c r="P40" s="192">
        <f t="shared" si="1"/>
        <v>1.0229020888858829E-2</v>
      </c>
      <c r="Q40" s="192">
        <f t="shared" si="2"/>
        <v>1.7349297411519175E-3</v>
      </c>
    </row>
    <row r="41" spans="1:17" x14ac:dyDescent="0.25">
      <c r="A41" s="153">
        <v>38657</v>
      </c>
      <c r="B41" s="183">
        <v>-3.4471042322105655E-2</v>
      </c>
      <c r="C41" s="183">
        <v>-7.3577698385347889E-2</v>
      </c>
      <c r="D41" s="184">
        <v>3.9106656063242221E-2</v>
      </c>
      <c r="E41" s="185">
        <v>2.7113678037972072E-2</v>
      </c>
      <c r="F41" s="185">
        <v>4.4029196491944589E-2</v>
      </c>
      <c r="G41" s="185">
        <v>-1.8586566143318319E-4</v>
      </c>
      <c r="H41" s="185">
        <v>-1.7328268686444256E-2</v>
      </c>
      <c r="I41" s="185">
        <v>5.9861589390492159E-4</v>
      </c>
      <c r="J41" s="185">
        <v>1.1992978025270147E-2</v>
      </c>
      <c r="K41" s="185">
        <v>8.6360159907251464E-3</v>
      </c>
      <c r="L41" s="185">
        <v>1.742757431416383E-3</v>
      </c>
      <c r="M41" s="185">
        <v>1.5767452296898334E-3</v>
      </c>
      <c r="N41" s="185">
        <v>3.7459373438784217E-5</v>
      </c>
      <c r="O41" s="186">
        <f t="shared" si="0"/>
        <v>2.6515062144067146E-2</v>
      </c>
      <c r="P41" s="187">
        <f t="shared" si="1"/>
        <v>1.0378773422141529E-2</v>
      </c>
      <c r="Q41" s="187">
        <f t="shared" si="2"/>
        <v>2.2128204970335392E-3</v>
      </c>
    </row>
    <row r="42" spans="1:17" x14ac:dyDescent="0.25">
      <c r="A42" s="158">
        <v>38687</v>
      </c>
      <c r="B42" s="188">
        <v>-3.5385879801715259E-2</v>
      </c>
      <c r="C42" s="188">
        <v>-7.2834741914737197E-2</v>
      </c>
      <c r="D42" s="189">
        <v>3.7448862113021925E-2</v>
      </c>
      <c r="E42" s="190">
        <v>2.6122330014679004E-2</v>
      </c>
      <c r="F42" s="190">
        <v>4.3135524365171513E-2</v>
      </c>
      <c r="G42" s="190">
        <v>-1.4375604983000374E-4</v>
      </c>
      <c r="H42" s="190">
        <v>-1.7311420006962414E-2</v>
      </c>
      <c r="I42" s="190">
        <v>4.4198170629991497E-4</v>
      </c>
      <c r="J42" s="190">
        <v>1.1326532098342919E-2</v>
      </c>
      <c r="K42" s="190">
        <v>7.9215566128673486E-3</v>
      </c>
      <c r="L42" s="190">
        <v>1.9021615862238044E-3</v>
      </c>
      <c r="M42" s="190">
        <v>1.4556971549586845E-3</v>
      </c>
      <c r="N42" s="190">
        <v>4.7116744293081046E-5</v>
      </c>
      <c r="O42" s="191">
        <f t="shared" si="0"/>
        <v>2.5680348308379095E-2</v>
      </c>
      <c r="P42" s="192">
        <f t="shared" si="1"/>
        <v>9.8237181990911537E-3</v>
      </c>
      <c r="Q42" s="192">
        <f t="shared" si="2"/>
        <v>1.9447956055516804E-3</v>
      </c>
    </row>
    <row r="43" spans="1:17" x14ac:dyDescent="0.25">
      <c r="A43" s="153">
        <v>38718</v>
      </c>
      <c r="B43" s="183">
        <v>-4.0538549403399869E-2</v>
      </c>
      <c r="C43" s="183">
        <v>-7.4709470583549056E-2</v>
      </c>
      <c r="D43" s="184">
        <v>3.4170921180149159E-2</v>
      </c>
      <c r="E43" s="185">
        <v>2.3400955642333826E-2</v>
      </c>
      <c r="F43" s="185">
        <v>4.1423359414120273E-2</v>
      </c>
      <c r="G43" s="185">
        <v>-1.4182454084482089E-4</v>
      </c>
      <c r="H43" s="185">
        <v>-1.8229129825076688E-2</v>
      </c>
      <c r="I43" s="185">
        <v>3.4855059413505543E-4</v>
      </c>
      <c r="J43" s="185">
        <v>1.0769965537815333E-2</v>
      </c>
      <c r="K43" s="185">
        <v>7.8473429100326727E-3</v>
      </c>
      <c r="L43" s="185">
        <v>1.5938234073356809E-3</v>
      </c>
      <c r="M43" s="185">
        <v>1.285979041361776E-3</v>
      </c>
      <c r="N43" s="185">
        <v>4.282017908520468E-5</v>
      </c>
      <c r="O43" s="186">
        <f t="shared" si="0"/>
        <v>2.3052405048198766E-2</v>
      </c>
      <c r="P43" s="187">
        <f t="shared" si="1"/>
        <v>9.4411663173683529E-3</v>
      </c>
      <c r="Q43" s="187">
        <f t="shared" si="2"/>
        <v>1.677349814582036E-3</v>
      </c>
    </row>
    <row r="44" spans="1:17" x14ac:dyDescent="0.25">
      <c r="A44" s="158">
        <v>38749</v>
      </c>
      <c r="B44" s="188">
        <v>-4.1137956152241618E-2</v>
      </c>
      <c r="C44" s="188">
        <v>-7.4873881343936008E-2</v>
      </c>
      <c r="D44" s="189">
        <v>3.3735925191694369E-2</v>
      </c>
      <c r="E44" s="190">
        <v>2.3621740449157217E-2</v>
      </c>
      <c r="F44" s="190">
        <v>4.1001247829091515E-2</v>
      </c>
      <c r="G44" s="190">
        <v>-1.4835526309324001E-4</v>
      </c>
      <c r="H44" s="190">
        <v>-1.7468346609116666E-2</v>
      </c>
      <c r="I44" s="190">
        <v>2.3719449227560109E-4</v>
      </c>
      <c r="J44" s="190">
        <v>1.0114184742537146E-2</v>
      </c>
      <c r="K44" s="190">
        <v>7.5431237516051788E-3</v>
      </c>
      <c r="L44" s="190">
        <v>1.2553693232142977E-3</v>
      </c>
      <c r="M44" s="190">
        <v>1.2766234042370548E-3</v>
      </c>
      <c r="N44" s="190">
        <v>3.9068263480613906E-5</v>
      </c>
      <c r="O44" s="191">
        <f t="shared" si="0"/>
        <v>2.3384545956881612E-2</v>
      </c>
      <c r="P44" s="192">
        <f t="shared" si="1"/>
        <v>8.7984930748194762E-3</v>
      </c>
      <c r="Q44" s="192">
        <f t="shared" si="2"/>
        <v>1.5528861599932698E-3</v>
      </c>
    </row>
    <row r="45" spans="1:17" x14ac:dyDescent="0.25">
      <c r="A45" s="153">
        <v>38777</v>
      </c>
      <c r="B45" s="183">
        <v>-4.11214761957533E-2</v>
      </c>
      <c r="C45" s="183">
        <v>-7.4028727788654991E-2</v>
      </c>
      <c r="D45" s="184">
        <v>3.2907251592901671E-2</v>
      </c>
      <c r="E45" s="185">
        <v>2.2551452948269272E-2</v>
      </c>
      <c r="F45" s="185">
        <v>4.0126900207130542E-2</v>
      </c>
      <c r="G45" s="185">
        <v>-1.3595230897476052E-4</v>
      </c>
      <c r="H45" s="185">
        <v>-1.7476265231571076E-2</v>
      </c>
      <c r="I45" s="185">
        <v>3.6770281684559469E-5</v>
      </c>
      <c r="J45" s="185">
        <v>1.0355798644632401E-2</v>
      </c>
      <c r="K45" s="185">
        <v>7.6488751951876112E-3</v>
      </c>
      <c r="L45" s="185">
        <v>1.2417430017978176E-3</v>
      </c>
      <c r="M45" s="185">
        <v>1.4379483665237648E-3</v>
      </c>
      <c r="N45" s="185">
        <v>2.7232081123208417E-5</v>
      </c>
      <c r="O45" s="186">
        <f t="shared" si="0"/>
        <v>2.2514682666584709E-2</v>
      </c>
      <c r="P45" s="187">
        <f t="shared" si="1"/>
        <v>8.8906181969854291E-3</v>
      </c>
      <c r="Q45" s="187">
        <f t="shared" si="2"/>
        <v>1.5019507293315328E-3</v>
      </c>
    </row>
    <row r="46" spans="1:17" x14ac:dyDescent="0.25">
      <c r="A46" s="158">
        <v>38808</v>
      </c>
      <c r="B46" s="188">
        <v>-4.0269418181744766E-2</v>
      </c>
      <c r="C46" s="188">
        <v>-7.3409917973353597E-2</v>
      </c>
      <c r="D46" s="189">
        <v>3.3140499791608782E-2</v>
      </c>
      <c r="E46" s="190">
        <v>2.2778867694113778E-2</v>
      </c>
      <c r="F46" s="190">
        <v>4.1155398858428498E-2</v>
      </c>
      <c r="G46" s="190">
        <v>-1.4054808880119702E-4</v>
      </c>
      <c r="H46" s="190">
        <v>-1.7681900013987478E-2</v>
      </c>
      <c r="I46" s="190">
        <v>-5.5408306152604254E-4</v>
      </c>
      <c r="J46" s="190">
        <v>1.0361632097495006E-2</v>
      </c>
      <c r="K46" s="190">
        <v>7.6961298259043253E-3</v>
      </c>
      <c r="L46" s="190">
        <v>1.2716400257484963E-3</v>
      </c>
      <c r="M46" s="190">
        <v>1.3697370541949096E-3</v>
      </c>
      <c r="N46" s="190">
        <v>2.4125191647273196E-5</v>
      </c>
      <c r="O46" s="191">
        <f t="shared" si="0"/>
        <v>2.333295075563982E-2</v>
      </c>
      <c r="P46" s="192">
        <f t="shared" si="1"/>
        <v>8.9677698516528216E-3</v>
      </c>
      <c r="Q46" s="192">
        <f t="shared" si="2"/>
        <v>8.3977918431614028E-4</v>
      </c>
    </row>
    <row r="47" spans="1:17" x14ac:dyDescent="0.25">
      <c r="A47" s="153">
        <v>38838</v>
      </c>
      <c r="B47" s="183">
        <v>-3.7156221479731667E-2</v>
      </c>
      <c r="C47" s="183">
        <v>-7.0132988171726945E-2</v>
      </c>
      <c r="D47" s="184">
        <v>3.2976766691995223E-2</v>
      </c>
      <c r="E47" s="185">
        <v>2.300414494678785E-2</v>
      </c>
      <c r="F47" s="185">
        <v>4.1628660287060013E-2</v>
      </c>
      <c r="G47" s="185">
        <v>-1.3694927507909493E-4</v>
      </c>
      <c r="H47" s="185">
        <v>-1.7951735616802241E-2</v>
      </c>
      <c r="I47" s="185">
        <v>-5.3583044839082311E-4</v>
      </c>
      <c r="J47" s="185">
        <v>9.9726217452073707E-3</v>
      </c>
      <c r="K47" s="185">
        <v>7.375107738554194E-3</v>
      </c>
      <c r="L47" s="185">
        <v>1.2356275268069628E-3</v>
      </c>
      <c r="M47" s="185">
        <v>1.3386702481435631E-3</v>
      </c>
      <c r="N47" s="185">
        <v>2.3216231702649596E-5</v>
      </c>
      <c r="O47" s="186">
        <f t="shared" si="0"/>
        <v>2.3539975395178676E-2</v>
      </c>
      <c r="P47" s="187">
        <f t="shared" si="1"/>
        <v>8.6107352653611562E-3</v>
      </c>
      <c r="Q47" s="187">
        <f t="shared" si="2"/>
        <v>8.2605603145538965E-4</v>
      </c>
    </row>
    <row r="48" spans="1:17" x14ac:dyDescent="0.25">
      <c r="A48" s="158">
        <v>38869</v>
      </c>
      <c r="B48" s="188">
        <v>-3.7238344414385956E-2</v>
      </c>
      <c r="C48" s="188">
        <v>-7.045723526581868E-2</v>
      </c>
      <c r="D48" s="189">
        <v>3.3218890851432668E-2</v>
      </c>
      <c r="E48" s="190">
        <v>2.3153245262898241E-2</v>
      </c>
      <c r="F48" s="190">
        <v>4.1708822803510473E-2</v>
      </c>
      <c r="G48" s="190">
        <v>-1.8523830979738155E-4</v>
      </c>
      <c r="H48" s="190">
        <v>-1.7812402169331595E-2</v>
      </c>
      <c r="I48" s="190">
        <v>-5.5793706148324937E-4</v>
      </c>
      <c r="J48" s="190">
        <v>1.0065645588534424E-2</v>
      </c>
      <c r="K48" s="190">
        <v>7.1697836563197025E-3</v>
      </c>
      <c r="L48" s="190">
        <v>1.2719715260351143E-3</v>
      </c>
      <c r="M48" s="190">
        <v>1.5962801427796824E-3</v>
      </c>
      <c r="N48" s="190">
        <v>2.761026339992637E-5</v>
      </c>
      <c r="O48" s="191">
        <f t="shared" si="0"/>
        <v>2.3711182324381498E-2</v>
      </c>
      <c r="P48" s="192">
        <f t="shared" si="1"/>
        <v>8.4417551823548174E-3</v>
      </c>
      <c r="Q48" s="192">
        <f t="shared" si="2"/>
        <v>1.0659533446963595E-3</v>
      </c>
    </row>
    <row r="49" spans="1:17" x14ac:dyDescent="0.25">
      <c r="A49" s="153">
        <v>38899</v>
      </c>
      <c r="B49" s="183">
        <v>-3.8004058155720971E-2</v>
      </c>
      <c r="C49" s="183">
        <v>-7.0370215327855618E-2</v>
      </c>
      <c r="D49" s="184">
        <v>3.2366157172134591E-2</v>
      </c>
      <c r="E49" s="185">
        <v>2.2216526222007899E-2</v>
      </c>
      <c r="F49" s="185">
        <v>4.0564060068189696E-2</v>
      </c>
      <c r="G49" s="185">
        <v>-1.7958444681449238E-4</v>
      </c>
      <c r="H49" s="185">
        <v>-1.7787639487259619E-2</v>
      </c>
      <c r="I49" s="185">
        <v>-3.8030991210768534E-4</v>
      </c>
      <c r="J49" s="185">
        <v>1.0149630950126691E-2</v>
      </c>
      <c r="K49" s="185">
        <v>7.1241615366137842E-3</v>
      </c>
      <c r="L49" s="185">
        <v>1.4338773236953065E-3</v>
      </c>
      <c r="M49" s="185">
        <v>1.5734371844652458E-3</v>
      </c>
      <c r="N49" s="185">
        <v>1.8154905352354798E-5</v>
      </c>
      <c r="O49" s="186">
        <f t="shared" si="0"/>
        <v>2.2596836134115585E-2</v>
      </c>
      <c r="P49" s="187">
        <f t="shared" si="1"/>
        <v>8.55803886030909E-3</v>
      </c>
      <c r="Q49" s="187">
        <f t="shared" si="2"/>
        <v>1.2112821777099153E-3</v>
      </c>
    </row>
    <row r="50" spans="1:17" x14ac:dyDescent="0.25">
      <c r="A50" s="158">
        <v>38930</v>
      </c>
      <c r="B50" s="188">
        <v>-3.711343231438758E-2</v>
      </c>
      <c r="C50" s="188">
        <v>-7.0637144669190563E-2</v>
      </c>
      <c r="D50" s="189">
        <v>3.352371235480292E-2</v>
      </c>
      <c r="E50" s="190">
        <v>2.3138954795406487E-2</v>
      </c>
      <c r="F50" s="190">
        <v>4.1470993883891659E-2</v>
      </c>
      <c r="G50" s="190">
        <v>-9.402124314195469E-5</v>
      </c>
      <c r="H50" s="190">
        <v>-1.782674483687624E-2</v>
      </c>
      <c r="I50" s="190">
        <v>-4.1127300846697959E-4</v>
      </c>
      <c r="J50" s="190">
        <v>1.0384757559396439E-2</v>
      </c>
      <c r="K50" s="190">
        <v>6.4469103971477523E-3</v>
      </c>
      <c r="L50" s="190">
        <v>1.3550780763751267E-3</v>
      </c>
      <c r="M50" s="190">
        <v>2.5595480947934925E-3</v>
      </c>
      <c r="N50" s="190">
        <v>2.3220991080067408E-5</v>
      </c>
      <c r="O50" s="191">
        <f t="shared" si="0"/>
        <v>2.3550227803873461E-2</v>
      </c>
      <c r="P50" s="192">
        <f t="shared" si="1"/>
        <v>7.801988473522879E-3</v>
      </c>
      <c r="Q50" s="192">
        <f t="shared" si="2"/>
        <v>2.1714960774065805E-3</v>
      </c>
    </row>
    <row r="51" spans="1:17" x14ac:dyDescent="0.25">
      <c r="A51" s="153">
        <v>38961</v>
      </c>
      <c r="B51" s="183">
        <v>-3.653696204308577E-2</v>
      </c>
      <c r="C51" s="183">
        <v>-6.876385568105163E-2</v>
      </c>
      <c r="D51" s="184">
        <v>3.2226893637965812E-2</v>
      </c>
      <c r="E51" s="185">
        <v>2.1864383684095698E-2</v>
      </c>
      <c r="F51" s="185">
        <v>4.2416013935269954E-2</v>
      </c>
      <c r="G51" s="185">
        <v>-1.0569833664020611E-4</v>
      </c>
      <c r="H51" s="185">
        <v>-2.01830305071443E-2</v>
      </c>
      <c r="I51" s="185">
        <v>-2.6290140738974911E-4</v>
      </c>
      <c r="J51" s="185">
        <v>1.0362509953870115E-2</v>
      </c>
      <c r="K51" s="185">
        <v>6.4486321258886078E-3</v>
      </c>
      <c r="L51" s="185">
        <v>1.3980215994667021E-3</v>
      </c>
      <c r="M51" s="185">
        <v>2.4814054322947025E-3</v>
      </c>
      <c r="N51" s="185">
        <v>3.4450796220102109E-5</v>
      </c>
      <c r="O51" s="186">
        <f t="shared" si="0"/>
        <v>2.2127285091485451E-2</v>
      </c>
      <c r="P51" s="187">
        <f t="shared" si="1"/>
        <v>7.8466537253553091E-3</v>
      </c>
      <c r="Q51" s="187">
        <f t="shared" si="2"/>
        <v>2.2529548211250557E-3</v>
      </c>
    </row>
    <row r="52" spans="1:17" x14ac:dyDescent="0.25">
      <c r="A52" s="158">
        <v>38991</v>
      </c>
      <c r="B52" s="188">
        <v>-3.5145945888566225E-2</v>
      </c>
      <c r="C52" s="188">
        <v>-6.8003295819843712E-2</v>
      </c>
      <c r="D52" s="189">
        <v>3.2857349931277431E-2</v>
      </c>
      <c r="E52" s="190">
        <v>2.212757570385249E-2</v>
      </c>
      <c r="F52" s="190">
        <v>4.2529080362509769E-2</v>
      </c>
      <c r="G52" s="190">
        <v>-9.634061406333744E-5</v>
      </c>
      <c r="H52" s="190">
        <v>-1.9928777601119677E-2</v>
      </c>
      <c r="I52" s="190">
        <v>-3.7638644347426511E-4</v>
      </c>
      <c r="J52" s="190">
        <v>1.0729774227424939E-2</v>
      </c>
      <c r="K52" s="190">
        <v>6.8536157725009638E-3</v>
      </c>
      <c r="L52" s="190">
        <v>1.4979803373617029E-3</v>
      </c>
      <c r="M52" s="190">
        <v>2.3475344980095751E-3</v>
      </c>
      <c r="N52" s="190">
        <v>3.0643619552699079E-5</v>
      </c>
      <c r="O52" s="191">
        <f t="shared" si="0"/>
        <v>2.2503962147326757E-2</v>
      </c>
      <c r="P52" s="192">
        <f t="shared" si="1"/>
        <v>8.3515961098626669E-3</v>
      </c>
      <c r="Q52" s="192">
        <f t="shared" si="2"/>
        <v>2.0017916740880091E-3</v>
      </c>
    </row>
    <row r="53" spans="1:17" x14ac:dyDescent="0.25">
      <c r="A53" s="153">
        <v>39022</v>
      </c>
      <c r="B53" s="183">
        <v>-3.4200917782820632E-2</v>
      </c>
      <c r="C53" s="183">
        <v>-6.7043876468194721E-2</v>
      </c>
      <c r="D53" s="184">
        <v>3.2842958685374048E-2</v>
      </c>
      <c r="E53" s="185">
        <v>2.192890110103617E-2</v>
      </c>
      <c r="F53" s="185">
        <v>4.1831910088797317E-2</v>
      </c>
      <c r="G53" s="185">
        <v>-7.8168878691986957E-5</v>
      </c>
      <c r="H53" s="185">
        <v>-1.9661692731280368E-2</v>
      </c>
      <c r="I53" s="185">
        <v>-1.6314737778879158E-4</v>
      </c>
      <c r="J53" s="185">
        <v>1.0914057584337878E-2</v>
      </c>
      <c r="K53" s="185">
        <v>7.0870203621724408E-3</v>
      </c>
      <c r="L53" s="185">
        <v>1.4406645625460318E-3</v>
      </c>
      <c r="M53" s="185">
        <v>2.3474212969658063E-3</v>
      </c>
      <c r="N53" s="185">
        <v>3.8951362653599771E-5</v>
      </c>
      <c r="O53" s="186">
        <f t="shared" si="0"/>
        <v>2.2092048478824965E-2</v>
      </c>
      <c r="P53" s="187">
        <f t="shared" si="1"/>
        <v>8.5276849247184726E-3</v>
      </c>
      <c r="Q53" s="187">
        <f t="shared" si="2"/>
        <v>2.2232252818306141E-3</v>
      </c>
    </row>
    <row r="54" spans="1:17" x14ac:dyDescent="0.25">
      <c r="A54" s="158">
        <v>39052</v>
      </c>
      <c r="B54" s="188">
        <v>-3.5696839781423212E-2</v>
      </c>
      <c r="C54" s="188">
        <v>-6.7204205338550704E-2</v>
      </c>
      <c r="D54" s="189">
        <v>3.1507365557127458E-2</v>
      </c>
      <c r="E54" s="190">
        <v>2.1028268691837302E-2</v>
      </c>
      <c r="F54" s="190">
        <v>3.8842335872807013E-2</v>
      </c>
      <c r="G54" s="190">
        <v>-7.1375225319482216E-5</v>
      </c>
      <c r="H54" s="190">
        <v>-1.7458390787635798E-2</v>
      </c>
      <c r="I54" s="190">
        <v>-2.8430116801442717E-4</v>
      </c>
      <c r="J54" s="190">
        <v>1.0479096865290154E-2</v>
      </c>
      <c r="K54" s="190">
        <v>6.7940435652773575E-3</v>
      </c>
      <c r="L54" s="190">
        <v>1.3884123892410516E-3</v>
      </c>
      <c r="M54" s="190">
        <v>2.2738120902555032E-3</v>
      </c>
      <c r="N54" s="190">
        <v>2.2828820516243324E-5</v>
      </c>
      <c r="O54" s="191">
        <f t="shared" si="0"/>
        <v>2.1312569859851731E-2</v>
      </c>
      <c r="P54" s="192">
        <f t="shared" si="1"/>
        <v>8.1824559545184087E-3</v>
      </c>
      <c r="Q54" s="192">
        <f t="shared" si="2"/>
        <v>2.0123397427573193E-3</v>
      </c>
    </row>
    <row r="55" spans="1:17" x14ac:dyDescent="0.25">
      <c r="A55" s="153">
        <v>39083</v>
      </c>
      <c r="B55" s="183">
        <v>-3.0071056463589412E-2</v>
      </c>
      <c r="C55" s="183">
        <v>-6.4968899253927084E-2</v>
      </c>
      <c r="D55" s="184">
        <v>3.4897842790337662E-2</v>
      </c>
      <c r="E55" s="185">
        <v>2.432485969680109E-2</v>
      </c>
      <c r="F55" s="185">
        <v>4.1469073061864606E-2</v>
      </c>
      <c r="G55" s="185">
        <v>-8.8057312001559422E-5</v>
      </c>
      <c r="H55" s="185">
        <v>-1.6803619663907754E-2</v>
      </c>
      <c r="I55" s="185">
        <v>-2.5253638915420168E-4</v>
      </c>
      <c r="J55" s="185">
        <v>1.0572983093536568E-2</v>
      </c>
      <c r="K55" s="185">
        <v>7.1590407221205146E-3</v>
      </c>
      <c r="L55" s="185">
        <v>1.4186274169013914E-3</v>
      </c>
      <c r="M55" s="185">
        <v>1.9687371439628702E-3</v>
      </c>
      <c r="N55" s="185">
        <v>2.6577810551791616E-5</v>
      </c>
      <c r="O55" s="186">
        <f t="shared" si="0"/>
        <v>2.4577396085955293E-2</v>
      </c>
      <c r="P55" s="187">
        <f t="shared" si="1"/>
        <v>8.5776681390219052E-3</v>
      </c>
      <c r="Q55" s="187">
        <f t="shared" si="2"/>
        <v>1.74277856536046E-3</v>
      </c>
    </row>
    <row r="56" spans="1:17" x14ac:dyDescent="0.25">
      <c r="A56" s="158">
        <v>39114</v>
      </c>
      <c r="B56" s="188">
        <v>-2.8483717561911502E-2</v>
      </c>
      <c r="C56" s="188">
        <v>-6.3466773289425557E-2</v>
      </c>
      <c r="D56" s="189">
        <v>3.498305572751402E-2</v>
      </c>
      <c r="E56" s="190">
        <v>2.366719188806575E-2</v>
      </c>
      <c r="F56" s="190">
        <v>4.0972872186494216E-2</v>
      </c>
      <c r="G56" s="190">
        <v>-1.0376828419761328E-4</v>
      </c>
      <c r="H56" s="190">
        <v>-1.6782384311255939E-2</v>
      </c>
      <c r="I56" s="190">
        <v>-4.19527702974912E-4</v>
      </c>
      <c r="J56" s="190">
        <v>1.1315863839448268E-2</v>
      </c>
      <c r="K56" s="190">
        <v>7.6156378989335818E-3</v>
      </c>
      <c r="L56" s="190">
        <v>1.4592204860231195E-3</v>
      </c>
      <c r="M56" s="190">
        <v>2.2023122389509147E-3</v>
      </c>
      <c r="N56" s="190">
        <v>3.8693215540653587E-5</v>
      </c>
      <c r="O56" s="191">
        <f t="shared" si="0"/>
        <v>2.4086719591040664E-2</v>
      </c>
      <c r="P56" s="192">
        <f t="shared" si="1"/>
        <v>9.0748583849567018E-3</v>
      </c>
      <c r="Q56" s="192">
        <f t="shared" si="2"/>
        <v>1.8214777515166561E-3</v>
      </c>
    </row>
    <row r="57" spans="1:17" x14ac:dyDescent="0.25">
      <c r="A57" s="153">
        <v>39142</v>
      </c>
      <c r="B57" s="183">
        <v>-2.9032619595993028E-2</v>
      </c>
      <c r="C57" s="183">
        <v>-6.3158849406208473E-2</v>
      </c>
      <c r="D57" s="184">
        <v>3.412622981021541E-2</v>
      </c>
      <c r="E57" s="185">
        <v>2.2376200727299379E-2</v>
      </c>
      <c r="F57" s="185">
        <v>4.0688321403649308E-2</v>
      </c>
      <c r="G57" s="185">
        <v>-1.1710425743582188E-4</v>
      </c>
      <c r="H57" s="185">
        <v>-1.7433748521520336E-2</v>
      </c>
      <c r="I57" s="185">
        <v>-7.6126789739376654E-4</v>
      </c>
      <c r="J57" s="185">
        <v>1.1750029082916025E-2</v>
      </c>
      <c r="K57" s="185">
        <v>7.7873129803776994E-3</v>
      </c>
      <c r="L57" s="185">
        <v>1.6192891422729502E-3</v>
      </c>
      <c r="M57" s="185">
        <v>2.2958584551566329E-3</v>
      </c>
      <c r="N57" s="185">
        <v>4.7568505108743131E-5</v>
      </c>
      <c r="O57" s="186">
        <f t="shared" si="0"/>
        <v>2.3137468624693149E-2</v>
      </c>
      <c r="P57" s="187">
        <f t="shared" si="1"/>
        <v>9.4066021226506501E-3</v>
      </c>
      <c r="Q57" s="187">
        <f t="shared" si="2"/>
        <v>1.5821590628716095E-3</v>
      </c>
    </row>
    <row r="58" spans="1:17" x14ac:dyDescent="0.25">
      <c r="A58" s="158">
        <v>39173</v>
      </c>
      <c r="B58" s="188">
        <v>-2.8276631719441968E-2</v>
      </c>
      <c r="C58" s="188">
        <v>-6.238177223406443E-2</v>
      </c>
      <c r="D58" s="189">
        <v>3.4105140514622448E-2</v>
      </c>
      <c r="E58" s="190">
        <v>2.1901274541677739E-2</v>
      </c>
      <c r="F58" s="190">
        <v>3.9776572999158988E-2</v>
      </c>
      <c r="G58" s="190">
        <v>-1.4269781197956443E-4</v>
      </c>
      <c r="H58" s="190">
        <v>-1.7326537068091244E-2</v>
      </c>
      <c r="I58" s="190">
        <v>-4.0606357741044435E-4</v>
      </c>
      <c r="J58" s="190">
        <v>1.2203865972944707E-2</v>
      </c>
      <c r="K58" s="190">
        <v>8.3628804897891793E-3</v>
      </c>
      <c r="L58" s="190">
        <v>1.6312167437035547E-3</v>
      </c>
      <c r="M58" s="190">
        <v>2.157310684198702E-3</v>
      </c>
      <c r="N58" s="190">
        <v>5.245805525327108E-5</v>
      </c>
      <c r="O58" s="191">
        <f t="shared" si="0"/>
        <v>2.230733811908818E-2</v>
      </c>
      <c r="P58" s="192">
        <f t="shared" si="1"/>
        <v>9.9940972334927342E-3</v>
      </c>
      <c r="Q58" s="192">
        <f t="shared" si="2"/>
        <v>1.8037051620415287E-3</v>
      </c>
    </row>
    <row r="59" spans="1:17" x14ac:dyDescent="0.25">
      <c r="A59" s="153">
        <v>39203</v>
      </c>
      <c r="B59" s="183">
        <v>-3.0793934970013662E-2</v>
      </c>
      <c r="C59" s="183">
        <v>-6.529759088122862E-2</v>
      </c>
      <c r="D59" s="184">
        <v>3.4503655911214924E-2</v>
      </c>
      <c r="E59" s="185">
        <v>2.2282005250418277E-2</v>
      </c>
      <c r="F59" s="185">
        <v>4.0218402671656869E-2</v>
      </c>
      <c r="G59" s="185">
        <v>-1.5176476434956195E-4</v>
      </c>
      <c r="H59" s="185">
        <v>-1.7146487004719563E-2</v>
      </c>
      <c r="I59" s="185">
        <v>-6.3814565216947024E-4</v>
      </c>
      <c r="J59" s="185">
        <v>1.2221650660796645E-2</v>
      </c>
      <c r="K59" s="185">
        <v>8.6970558246615686E-3</v>
      </c>
      <c r="L59" s="185">
        <v>1.4672362619958718E-3</v>
      </c>
      <c r="M59" s="185">
        <v>2.0174875378334836E-3</v>
      </c>
      <c r="N59" s="185">
        <v>3.9871036305721699E-5</v>
      </c>
      <c r="O59" s="186">
        <f t="shared" si="0"/>
        <v>2.2920150902587744E-2</v>
      </c>
      <c r="P59" s="187">
        <f t="shared" si="1"/>
        <v>1.016429208665744E-2</v>
      </c>
      <c r="Q59" s="187">
        <f t="shared" si="2"/>
        <v>1.4192129219697351E-3</v>
      </c>
    </row>
    <row r="60" spans="1:17" x14ac:dyDescent="0.25">
      <c r="A60" s="158">
        <v>39234</v>
      </c>
      <c r="B60" s="188">
        <v>-2.8165401814426928E-2</v>
      </c>
      <c r="C60" s="188">
        <v>-6.2109840153189967E-2</v>
      </c>
      <c r="D60" s="189">
        <v>3.3944438338763032E-2</v>
      </c>
      <c r="E60" s="190">
        <v>2.1643987603745026E-2</v>
      </c>
      <c r="F60" s="190">
        <v>3.9293643285262865E-2</v>
      </c>
      <c r="G60" s="190">
        <v>-1.4823297521270571E-4</v>
      </c>
      <c r="H60" s="190">
        <v>-1.7036453563123451E-2</v>
      </c>
      <c r="I60" s="190">
        <v>-4.6496914318168247E-4</v>
      </c>
      <c r="J60" s="190">
        <v>1.2300450735018004E-2</v>
      </c>
      <c r="K60" s="190">
        <v>9.3284331943185445E-3</v>
      </c>
      <c r="L60" s="190">
        <v>1.4399842000378117E-3</v>
      </c>
      <c r="M60" s="190">
        <v>1.505472978839428E-3</v>
      </c>
      <c r="N60" s="190">
        <v>2.6560361822220442E-5</v>
      </c>
      <c r="O60" s="191">
        <f t="shared" si="0"/>
        <v>2.2108956746926707E-2</v>
      </c>
      <c r="P60" s="192">
        <f t="shared" si="1"/>
        <v>1.0768417394356355E-2</v>
      </c>
      <c r="Q60" s="192">
        <f t="shared" si="2"/>
        <v>1.0670641974799661E-3</v>
      </c>
    </row>
    <row r="61" spans="1:17" x14ac:dyDescent="0.25">
      <c r="A61" s="153">
        <v>39264</v>
      </c>
      <c r="B61" s="183">
        <v>-2.7757181225531512E-2</v>
      </c>
      <c r="C61" s="183">
        <v>-6.172231416738596E-2</v>
      </c>
      <c r="D61" s="184">
        <v>3.3965132941854458E-2</v>
      </c>
      <c r="E61" s="185">
        <v>2.1688496083447643E-2</v>
      </c>
      <c r="F61" s="185">
        <v>3.934854280681907E-2</v>
      </c>
      <c r="G61" s="185">
        <v>-1.7437642558319381E-4</v>
      </c>
      <c r="H61" s="185">
        <v>-1.6774170625159401E-2</v>
      </c>
      <c r="I61" s="185">
        <v>-7.1149967262883131E-4</v>
      </c>
      <c r="J61" s="185">
        <v>1.2276636858406818E-2</v>
      </c>
      <c r="K61" s="185">
        <v>9.4100628358752669E-3</v>
      </c>
      <c r="L61" s="185">
        <v>1.4572597035655195E-3</v>
      </c>
      <c r="M61" s="185">
        <v>1.3710572477862266E-3</v>
      </c>
      <c r="N61" s="185">
        <v>3.8257071179804153E-5</v>
      </c>
      <c r="O61" s="186">
        <f t="shared" si="0"/>
        <v>2.2399995756076478E-2</v>
      </c>
      <c r="P61" s="187">
        <f t="shared" si="1"/>
        <v>1.0867322539440786E-2</v>
      </c>
      <c r="Q61" s="187">
        <f t="shared" si="2"/>
        <v>6.9781464633719942E-4</v>
      </c>
    </row>
    <row r="62" spans="1:17" x14ac:dyDescent="0.25">
      <c r="A62" s="158">
        <v>39295</v>
      </c>
      <c r="B62" s="188">
        <v>-2.7046315426448149E-2</v>
      </c>
      <c r="C62" s="188">
        <v>-5.9408504173503518E-2</v>
      </c>
      <c r="D62" s="189">
        <v>3.2362188747055383E-2</v>
      </c>
      <c r="E62" s="190">
        <v>2.02980407786118E-2</v>
      </c>
      <c r="F62" s="190">
        <v>3.7355109808880377E-2</v>
      </c>
      <c r="G62" s="190">
        <v>-1.9179186020999836E-4</v>
      </c>
      <c r="H62" s="190">
        <v>-1.6417622620318144E-2</v>
      </c>
      <c r="I62" s="190">
        <v>-4.4765454974042746E-4</v>
      </c>
      <c r="J62" s="190">
        <v>1.2064147968443573E-2</v>
      </c>
      <c r="K62" s="190">
        <v>9.9332410121887593E-3</v>
      </c>
      <c r="L62" s="190">
        <v>1.426964112466556E-3</v>
      </c>
      <c r="M62" s="190">
        <v>6.7469481710480904E-4</v>
      </c>
      <c r="N62" s="190">
        <v>2.9248026683448316E-5</v>
      </c>
      <c r="O62" s="191">
        <f t="shared" si="0"/>
        <v>2.0745695328352236E-2</v>
      </c>
      <c r="P62" s="192">
        <f t="shared" si="1"/>
        <v>1.1360205124655316E-2</v>
      </c>
      <c r="Q62" s="192">
        <f t="shared" si="2"/>
        <v>2.5628829404782989E-4</v>
      </c>
    </row>
    <row r="63" spans="1:17" x14ac:dyDescent="0.25">
      <c r="A63" s="153">
        <v>39326</v>
      </c>
      <c r="B63" s="183">
        <v>-2.8460364288774027E-2</v>
      </c>
      <c r="C63" s="183">
        <v>-6.0587685201830652E-2</v>
      </c>
      <c r="D63" s="184">
        <v>3.2127320913056638E-2</v>
      </c>
      <c r="E63" s="185">
        <v>2.0356142935761556E-2</v>
      </c>
      <c r="F63" s="185">
        <v>3.7569996794568572E-2</v>
      </c>
      <c r="G63" s="185">
        <v>-2.0940803651241488E-4</v>
      </c>
      <c r="H63" s="185">
        <v>-1.6504740039247744E-2</v>
      </c>
      <c r="I63" s="185">
        <v>-4.9970578304685785E-4</v>
      </c>
      <c r="J63" s="185">
        <v>1.1771177977295086E-2</v>
      </c>
      <c r="K63" s="185">
        <v>9.6752305005635246E-3</v>
      </c>
      <c r="L63" s="185">
        <v>1.3624812706874263E-3</v>
      </c>
      <c r="M63" s="185">
        <v>7.1060189020470221E-4</v>
      </c>
      <c r="N63" s="185">
        <v>2.2864315839433061E-5</v>
      </c>
      <c r="O63" s="186">
        <f t="shared" si="0"/>
        <v>2.0855848718808415E-2</v>
      </c>
      <c r="P63" s="187">
        <f t="shared" si="1"/>
        <v>1.1037711771250951E-2</v>
      </c>
      <c r="Q63" s="187">
        <f t="shared" si="2"/>
        <v>2.3376042299727741E-4</v>
      </c>
    </row>
    <row r="64" spans="1:17" x14ac:dyDescent="0.25">
      <c r="A64" s="158">
        <v>39356</v>
      </c>
      <c r="B64" s="188">
        <v>-2.8585492200489719E-2</v>
      </c>
      <c r="C64" s="188">
        <v>-6.0984052913414272E-2</v>
      </c>
      <c r="D64" s="189">
        <v>3.2398560712924566E-2</v>
      </c>
      <c r="E64" s="190">
        <v>2.1161967480016145E-2</v>
      </c>
      <c r="F64" s="190">
        <v>3.7914372696533076E-2</v>
      </c>
      <c r="G64" s="190">
        <v>-2.2934990955725344E-4</v>
      </c>
      <c r="H64" s="190">
        <v>-1.6203815238231518E-2</v>
      </c>
      <c r="I64" s="190">
        <v>-3.1924006872815808E-4</v>
      </c>
      <c r="J64" s="190">
        <v>1.1236593232908427E-2</v>
      </c>
      <c r="K64" s="190">
        <v>9.4675518993649309E-3</v>
      </c>
      <c r="L64" s="190">
        <v>1.4346277436299369E-3</v>
      </c>
      <c r="M64" s="190">
        <v>3.0896342655698682E-4</v>
      </c>
      <c r="N64" s="190">
        <v>2.5450163356572276E-5</v>
      </c>
      <c r="O64" s="191">
        <f t="shared" si="0"/>
        <v>2.1481207548744306E-2</v>
      </c>
      <c r="P64" s="192">
        <f t="shared" si="1"/>
        <v>1.0902179642994867E-2</v>
      </c>
      <c r="Q64" s="192">
        <f t="shared" si="2"/>
        <v>1.5173521185401022E-5</v>
      </c>
    </row>
    <row r="65" spans="1:17" x14ac:dyDescent="0.25">
      <c r="A65" s="153">
        <v>39387</v>
      </c>
      <c r="B65" s="183">
        <v>-2.7038893059267367E-2</v>
      </c>
      <c r="C65" s="183">
        <v>-6.047187739662957E-2</v>
      </c>
      <c r="D65" s="184">
        <v>3.3432984337362207E-2</v>
      </c>
      <c r="E65" s="185">
        <v>2.2652962150173806E-2</v>
      </c>
      <c r="F65" s="185">
        <v>3.9301607662065113E-2</v>
      </c>
      <c r="G65" s="185">
        <v>-2.4713672012630533E-4</v>
      </c>
      <c r="H65" s="185">
        <v>-1.5949647567073729E-2</v>
      </c>
      <c r="I65" s="185">
        <v>-4.5186122469127905E-4</v>
      </c>
      <c r="J65" s="185">
        <v>1.0780022187188406E-2</v>
      </c>
      <c r="K65" s="185">
        <v>9.241992445587769E-3</v>
      </c>
      <c r="L65" s="185">
        <v>1.3630140985037211E-3</v>
      </c>
      <c r="M65" s="185">
        <v>1.4692192912097205E-4</v>
      </c>
      <c r="N65" s="185">
        <v>2.8093713975941564E-5</v>
      </c>
      <c r="O65" s="186">
        <f t="shared" si="0"/>
        <v>2.3104823374865077E-2</v>
      </c>
      <c r="P65" s="187">
        <f t="shared" si="1"/>
        <v>1.0605006544091491E-2</v>
      </c>
      <c r="Q65" s="187">
        <f t="shared" si="2"/>
        <v>-2.7684558159436545E-4</v>
      </c>
    </row>
    <row r="66" spans="1:17" x14ac:dyDescent="0.25">
      <c r="A66" s="158">
        <v>39417</v>
      </c>
      <c r="B66" s="188">
        <v>-2.7372533582138921E-2</v>
      </c>
      <c r="C66" s="188">
        <v>-5.9751013981372225E-2</v>
      </c>
      <c r="D66" s="189">
        <v>3.2378480399233307E-2</v>
      </c>
      <c r="E66" s="190">
        <v>2.1254876085131606E-2</v>
      </c>
      <c r="F66" s="190">
        <v>3.8586369372631005E-2</v>
      </c>
      <c r="G66" s="190">
        <v>-2.3699552059539832E-4</v>
      </c>
      <c r="H66" s="190">
        <v>-1.6499016617495747E-2</v>
      </c>
      <c r="I66" s="190">
        <v>-5.9548114940825218E-4</v>
      </c>
      <c r="J66" s="190">
        <v>1.11236043141017E-2</v>
      </c>
      <c r="K66" s="190">
        <v>9.5572195404863645E-3</v>
      </c>
      <c r="L66" s="190">
        <v>1.4468042117928314E-3</v>
      </c>
      <c r="M66" s="190">
        <v>9.4706893113630914E-5</v>
      </c>
      <c r="N66" s="190">
        <v>2.4873668708871673E-5</v>
      </c>
      <c r="O66" s="191">
        <f t="shared" si="0"/>
        <v>2.1850357234539861E-2</v>
      </c>
      <c r="P66" s="192">
        <f t="shared" si="1"/>
        <v>1.1004023752279195E-2</v>
      </c>
      <c r="Q66" s="192">
        <f t="shared" si="2"/>
        <v>-4.7590058758574955E-4</v>
      </c>
    </row>
    <row r="67" spans="1:17" x14ac:dyDescent="0.25">
      <c r="A67" s="153">
        <v>39448</v>
      </c>
      <c r="B67" s="183">
        <v>-2.4989631282780211E-2</v>
      </c>
      <c r="C67" s="183">
        <v>-5.8894238930405664E-2</v>
      </c>
      <c r="D67" s="184">
        <v>3.3904607647625463E-2</v>
      </c>
      <c r="E67" s="185">
        <v>2.3025160790675479E-2</v>
      </c>
      <c r="F67" s="185">
        <v>4.0512260271603838E-2</v>
      </c>
      <c r="G67" s="185">
        <v>-2.3621625681080488E-4</v>
      </c>
      <c r="H67" s="185">
        <v>-1.684930220538464E-2</v>
      </c>
      <c r="I67" s="185">
        <v>-4.0158101873290995E-4</v>
      </c>
      <c r="J67" s="185">
        <v>1.0879446856949981E-2</v>
      </c>
      <c r="K67" s="185">
        <v>9.4415958051361111E-3</v>
      </c>
      <c r="L67" s="185">
        <v>1.3463555268702293E-3</v>
      </c>
      <c r="M67" s="185">
        <v>6.7593047616262253E-5</v>
      </c>
      <c r="N67" s="185">
        <v>2.3902477327379868E-5</v>
      </c>
      <c r="O67" s="186">
        <f t="shared" si="0"/>
        <v>2.3426741809408392E-2</v>
      </c>
      <c r="P67" s="187">
        <f t="shared" si="1"/>
        <v>1.078795133200634E-2</v>
      </c>
      <c r="Q67" s="187">
        <f t="shared" si="2"/>
        <v>-3.1008549378926781E-4</v>
      </c>
    </row>
    <row r="68" spans="1:17" x14ac:dyDescent="0.25">
      <c r="A68" s="158">
        <v>39479</v>
      </c>
      <c r="B68" s="188">
        <v>-2.5545647683017945E-2</v>
      </c>
      <c r="C68" s="188">
        <v>-5.9882810107443202E-2</v>
      </c>
      <c r="D68" s="189">
        <v>3.4337162424425249E-2</v>
      </c>
      <c r="E68" s="190">
        <v>2.3336612962940147E-2</v>
      </c>
      <c r="F68" s="190">
        <v>4.0303831178774473E-2</v>
      </c>
      <c r="G68" s="190">
        <v>-2.2495043650416034E-4</v>
      </c>
      <c r="H68" s="190">
        <v>-1.6390649083827157E-2</v>
      </c>
      <c r="I68" s="190">
        <v>-3.5161869550300387E-4</v>
      </c>
      <c r="J68" s="190">
        <v>1.1000549461485105E-2</v>
      </c>
      <c r="K68" s="190">
        <v>9.6968294399302751E-3</v>
      </c>
      <c r="L68" s="190">
        <v>1.3495913613820844E-3</v>
      </c>
      <c r="M68" s="190">
        <v>-5.7685601710725639E-5</v>
      </c>
      <c r="N68" s="190">
        <v>1.1814261883470924E-5</v>
      </c>
      <c r="O68" s="191">
        <f t="shared" si="0"/>
        <v>2.3688231658443155E-2</v>
      </c>
      <c r="P68" s="192">
        <f t="shared" si="1"/>
        <v>1.104642080131236E-2</v>
      </c>
      <c r="Q68" s="192">
        <f t="shared" si="2"/>
        <v>-3.9749003533025859E-4</v>
      </c>
    </row>
    <row r="69" spans="1:17" x14ac:dyDescent="0.25">
      <c r="A69" s="153">
        <v>39508</v>
      </c>
      <c r="B69" s="183">
        <v>-2.2133762721104969E-2</v>
      </c>
      <c r="C69" s="183">
        <v>-5.8452052254813321E-2</v>
      </c>
      <c r="D69" s="184">
        <v>3.6318289533708338E-2</v>
      </c>
      <c r="E69" s="185">
        <v>2.5747586494973627E-2</v>
      </c>
      <c r="F69" s="185">
        <v>4.1760947451345662E-2</v>
      </c>
      <c r="G69" s="185">
        <v>-2.2281840341049875E-4</v>
      </c>
      <c r="H69" s="185">
        <v>-1.551318725315691E-2</v>
      </c>
      <c r="I69" s="185">
        <v>-2.7735529980463491E-4</v>
      </c>
      <c r="J69" s="185">
        <v>1.0570703038734714E-2</v>
      </c>
      <c r="K69" s="185">
        <v>9.5657584182336393E-3</v>
      </c>
      <c r="L69" s="185">
        <v>1.2555956928481465E-3</v>
      </c>
      <c r="M69" s="185">
        <v>-2.672136964389938E-4</v>
      </c>
      <c r="N69" s="185">
        <v>1.6562624091921817E-5</v>
      </c>
      <c r="O69" s="186">
        <f t="shared" si="0"/>
        <v>2.6024941794778253E-2</v>
      </c>
      <c r="P69" s="187">
        <f t="shared" si="1"/>
        <v>1.0821354111081786E-2</v>
      </c>
      <c r="Q69" s="187">
        <f t="shared" si="2"/>
        <v>-5.2800637215170683E-4</v>
      </c>
    </row>
    <row r="70" spans="1:17" x14ac:dyDescent="0.25">
      <c r="A70" s="158">
        <v>39539</v>
      </c>
      <c r="B70" s="188">
        <v>-2.2499810715319226E-2</v>
      </c>
      <c r="C70" s="188">
        <v>-5.8606738373842282E-2</v>
      </c>
      <c r="D70" s="189">
        <v>3.6106927658523046E-2</v>
      </c>
      <c r="E70" s="190">
        <v>2.6141047982262296E-2</v>
      </c>
      <c r="F70" s="190">
        <v>4.1906441397681397E-2</v>
      </c>
      <c r="G70" s="190">
        <v>-2.0402420066144351E-4</v>
      </c>
      <c r="H70" s="190">
        <v>-1.5301633453960649E-2</v>
      </c>
      <c r="I70" s="190">
        <v>-2.5973576079700296E-4</v>
      </c>
      <c r="J70" s="190">
        <v>9.9658796762607509E-3</v>
      </c>
      <c r="K70" s="190">
        <v>9.0260410255378967E-3</v>
      </c>
      <c r="L70" s="190">
        <v>1.1895028472240778E-3</v>
      </c>
      <c r="M70" s="190">
        <v>-2.7445632506653284E-4</v>
      </c>
      <c r="N70" s="190">
        <v>2.4792128565308951E-5</v>
      </c>
      <c r="O70" s="191">
        <f t="shared" ref="O70:O133" si="3">F70+G70+H70</f>
        <v>2.6400783743059306E-2</v>
      </c>
      <c r="P70" s="192">
        <f t="shared" ref="P70:P133" si="4">K70+L70</f>
        <v>1.0215543872761974E-2</v>
      </c>
      <c r="Q70" s="192">
        <f t="shared" ref="Q70:Q133" si="5">I70+M70+N70</f>
        <v>-5.0939995729822691E-4</v>
      </c>
    </row>
    <row r="71" spans="1:17" x14ac:dyDescent="0.25">
      <c r="A71" s="153">
        <v>39569</v>
      </c>
      <c r="B71" s="183">
        <v>-2.1842377837476938E-2</v>
      </c>
      <c r="C71" s="183">
        <v>-5.7806947403747228E-2</v>
      </c>
      <c r="D71" s="184">
        <v>3.5964569566270296E-2</v>
      </c>
      <c r="E71" s="185">
        <v>2.5775773476840246E-2</v>
      </c>
      <c r="F71" s="185">
        <v>4.1125903239548033E-2</v>
      </c>
      <c r="G71" s="185">
        <v>-1.9514052951893652E-4</v>
      </c>
      <c r="H71" s="185">
        <v>-1.4941561862991859E-2</v>
      </c>
      <c r="I71" s="185">
        <v>-2.134273701969912E-4</v>
      </c>
      <c r="J71" s="185">
        <v>1.0188796089430048E-2</v>
      </c>
      <c r="K71" s="185">
        <v>9.1353961392864839E-3</v>
      </c>
      <c r="L71" s="185">
        <v>1.2776173938952751E-3</v>
      </c>
      <c r="M71" s="185">
        <v>-2.6597417066300861E-4</v>
      </c>
      <c r="N71" s="185">
        <v>4.1756726911298317E-5</v>
      </c>
      <c r="O71" s="186">
        <f t="shared" si="3"/>
        <v>2.5989200847037236E-2</v>
      </c>
      <c r="P71" s="187">
        <f t="shared" si="4"/>
        <v>1.041301353318176E-2</v>
      </c>
      <c r="Q71" s="187">
        <f t="shared" si="5"/>
        <v>-4.3764481394870152E-4</v>
      </c>
    </row>
    <row r="72" spans="1:17" x14ac:dyDescent="0.25">
      <c r="A72" s="158">
        <v>39600</v>
      </c>
      <c r="B72" s="188">
        <v>-2.305086028537847E-2</v>
      </c>
      <c r="C72" s="188">
        <v>-5.9252597592367409E-2</v>
      </c>
      <c r="D72" s="189">
        <v>3.6201737306988953E-2</v>
      </c>
      <c r="E72" s="190">
        <v>2.5864043231785937E-2</v>
      </c>
      <c r="F72" s="190">
        <v>4.0956421445218966E-2</v>
      </c>
      <c r="G72" s="190">
        <v>-1.7607801121634971E-4</v>
      </c>
      <c r="H72" s="190">
        <v>-1.4571523187135204E-2</v>
      </c>
      <c r="I72" s="190">
        <v>-3.447770150814806E-4</v>
      </c>
      <c r="J72" s="190">
        <v>1.0337694075203024E-2</v>
      </c>
      <c r="K72" s="190">
        <v>8.8650318699069561E-3</v>
      </c>
      <c r="L72" s="190">
        <v>1.3347112114613009E-3</v>
      </c>
      <c r="M72" s="190">
        <v>8.9188944114275366E-5</v>
      </c>
      <c r="N72" s="190">
        <v>4.8762049720491137E-5</v>
      </c>
      <c r="O72" s="191">
        <f t="shared" si="3"/>
        <v>2.6208820246867409E-2</v>
      </c>
      <c r="P72" s="192">
        <f t="shared" si="4"/>
        <v>1.0199743081368257E-2</v>
      </c>
      <c r="Q72" s="192">
        <f t="shared" si="5"/>
        <v>-2.0682602124671412E-4</v>
      </c>
    </row>
    <row r="73" spans="1:17" x14ac:dyDescent="0.25">
      <c r="A73" s="153">
        <v>39630</v>
      </c>
      <c r="B73" s="183">
        <v>-2.2791776537307615E-2</v>
      </c>
      <c r="C73" s="183">
        <v>-5.9976477711626223E-2</v>
      </c>
      <c r="D73" s="184">
        <v>3.7184701174318609E-2</v>
      </c>
      <c r="E73" s="185">
        <v>2.6728635254656942E-2</v>
      </c>
      <c r="F73" s="185">
        <v>4.09392738502216E-2</v>
      </c>
      <c r="G73" s="185">
        <v>-1.6532036050236987E-4</v>
      </c>
      <c r="H73" s="185">
        <v>-1.4000657985380683E-2</v>
      </c>
      <c r="I73" s="185">
        <v>-4.4660249681605472E-5</v>
      </c>
      <c r="J73" s="185">
        <v>1.0456065919661665E-2</v>
      </c>
      <c r="K73" s="185">
        <v>9.110682964377774E-3</v>
      </c>
      <c r="L73" s="185">
        <v>1.1473156494551304E-3</v>
      </c>
      <c r="M73" s="185">
        <v>1.6282873767528499E-4</v>
      </c>
      <c r="N73" s="185">
        <v>3.5238568153477353E-5</v>
      </c>
      <c r="O73" s="186">
        <f t="shared" si="3"/>
        <v>2.6773295504338549E-2</v>
      </c>
      <c r="P73" s="187">
        <f t="shared" si="4"/>
        <v>1.0257998613832904E-2</v>
      </c>
      <c r="Q73" s="187">
        <f t="shared" si="5"/>
        <v>1.5340705614715687E-4</v>
      </c>
    </row>
    <row r="74" spans="1:17" x14ac:dyDescent="0.25">
      <c r="A74" s="158">
        <v>39661</v>
      </c>
      <c r="B74" s="188">
        <v>-2.2194530695200144E-2</v>
      </c>
      <c r="C74" s="188">
        <v>-5.9840520277632515E-2</v>
      </c>
      <c r="D74" s="189">
        <v>3.7645989582432378E-2</v>
      </c>
      <c r="E74" s="190">
        <v>2.7460322901177895E-2</v>
      </c>
      <c r="F74" s="190">
        <v>4.223109942060476E-2</v>
      </c>
      <c r="G74" s="190">
        <v>-1.5231703122764266E-4</v>
      </c>
      <c r="H74" s="190">
        <v>-1.433470729262548E-2</v>
      </c>
      <c r="I74" s="190">
        <v>-2.8375219557374271E-4</v>
      </c>
      <c r="J74" s="190">
        <v>1.0185666681254481E-2</v>
      </c>
      <c r="K74" s="190">
        <v>8.923307894301423E-3</v>
      </c>
      <c r="L74" s="190">
        <v>1.2389211051975746E-3</v>
      </c>
      <c r="M74" s="190">
        <v>-4.0861809196293826E-6</v>
      </c>
      <c r="N74" s="190">
        <v>2.7523862675111593E-5</v>
      </c>
      <c r="O74" s="191">
        <f t="shared" si="3"/>
        <v>2.7744075096751634E-2</v>
      </c>
      <c r="P74" s="192">
        <f t="shared" si="4"/>
        <v>1.0162228999498998E-2</v>
      </c>
      <c r="Q74" s="192">
        <f t="shared" si="5"/>
        <v>-2.603145138182605E-4</v>
      </c>
    </row>
    <row r="75" spans="1:17" x14ac:dyDescent="0.25">
      <c r="A75" s="153">
        <v>39692</v>
      </c>
      <c r="B75" s="183">
        <v>-1.7369068559818311E-2</v>
      </c>
      <c r="C75" s="183">
        <v>-5.5873194073364579E-2</v>
      </c>
      <c r="D75" s="184">
        <v>3.8504125513546275E-2</v>
      </c>
      <c r="E75" s="185">
        <v>2.8459336509630995E-2</v>
      </c>
      <c r="F75" s="185">
        <v>4.2524231180392273E-2</v>
      </c>
      <c r="G75" s="185">
        <v>-1.667234868929185E-4</v>
      </c>
      <c r="H75" s="185">
        <v>-1.3557653306144614E-2</v>
      </c>
      <c r="I75" s="185">
        <v>-3.4051787772374317E-4</v>
      </c>
      <c r="J75" s="185">
        <v>1.0044789003915278E-2</v>
      </c>
      <c r="K75" s="185">
        <v>8.8123235259448748E-3</v>
      </c>
      <c r="L75" s="185">
        <v>1.2743116087551823E-3</v>
      </c>
      <c r="M75" s="185">
        <v>-5.9191731016262175E-5</v>
      </c>
      <c r="N75" s="185">
        <v>1.7345600231482665E-5</v>
      </c>
      <c r="O75" s="186">
        <f t="shared" si="3"/>
        <v>2.8799854387354745E-2</v>
      </c>
      <c r="P75" s="187">
        <f t="shared" si="4"/>
        <v>1.0086635134700057E-2</v>
      </c>
      <c r="Q75" s="187">
        <f t="shared" si="5"/>
        <v>-3.8236400850852266E-4</v>
      </c>
    </row>
    <row r="76" spans="1:17" x14ac:dyDescent="0.25">
      <c r="A76" s="158">
        <v>39722</v>
      </c>
      <c r="B76" s="188">
        <v>-1.3156744269706401E-2</v>
      </c>
      <c r="C76" s="188">
        <v>-5.2971687324644051E-2</v>
      </c>
      <c r="D76" s="189">
        <v>3.981494305493765E-2</v>
      </c>
      <c r="E76" s="190">
        <v>2.9623124250608025E-2</v>
      </c>
      <c r="F76" s="190">
        <v>4.3151632879216854E-2</v>
      </c>
      <c r="G76" s="190">
        <v>-1.3104311837747803E-4</v>
      </c>
      <c r="H76" s="190">
        <v>-1.3129980650059776E-2</v>
      </c>
      <c r="I76" s="190">
        <v>-2.6748486017157905E-4</v>
      </c>
      <c r="J76" s="190">
        <v>1.0191818804329631E-2</v>
      </c>
      <c r="K76" s="190">
        <v>8.8929638753052712E-3</v>
      </c>
      <c r="L76" s="190">
        <v>9.9966332345800845E-4</v>
      </c>
      <c r="M76" s="190">
        <v>2.7370690188857681E-4</v>
      </c>
      <c r="N76" s="190">
        <v>2.5484703677774363E-5</v>
      </c>
      <c r="O76" s="191">
        <f t="shared" si="3"/>
        <v>2.9890609110779599E-2</v>
      </c>
      <c r="P76" s="192">
        <f t="shared" si="4"/>
        <v>9.8926271987632795E-3</v>
      </c>
      <c r="Q76" s="192">
        <f t="shared" si="5"/>
        <v>3.1706745394772122E-5</v>
      </c>
    </row>
    <row r="77" spans="1:17" x14ac:dyDescent="0.25">
      <c r="A77" s="153">
        <v>39753</v>
      </c>
      <c r="B77" s="183">
        <v>-1.519137546034278E-2</v>
      </c>
      <c r="C77" s="183">
        <v>-5.2071018055750429E-2</v>
      </c>
      <c r="D77" s="184">
        <v>3.6879642595407672E-2</v>
      </c>
      <c r="E77" s="185">
        <v>2.6645656996493541E-2</v>
      </c>
      <c r="F77" s="185">
        <v>4.0685267882386099E-2</v>
      </c>
      <c r="G77" s="185">
        <v>-1.3869208701370261E-4</v>
      </c>
      <c r="H77" s="185">
        <v>-1.3546617201272614E-2</v>
      </c>
      <c r="I77" s="185">
        <v>-3.5430159760624862E-4</v>
      </c>
      <c r="J77" s="185">
        <v>1.0233985598914135E-2</v>
      </c>
      <c r="K77" s="185">
        <v>8.8128214221327543E-3</v>
      </c>
      <c r="L77" s="185">
        <v>1.0891493946562632E-3</v>
      </c>
      <c r="M77" s="185">
        <v>3.0730232128819106E-4</v>
      </c>
      <c r="N77" s="185">
        <v>2.4712460836925542E-5</v>
      </c>
      <c r="O77" s="186">
        <f t="shared" si="3"/>
        <v>2.6999958594099781E-2</v>
      </c>
      <c r="P77" s="187">
        <f t="shared" si="4"/>
        <v>9.9019708167890179E-3</v>
      </c>
      <c r="Q77" s="187">
        <f t="shared" si="5"/>
        <v>-2.228681548113202E-5</v>
      </c>
    </row>
    <row r="78" spans="1:17" x14ac:dyDescent="0.25">
      <c r="A78" s="158">
        <v>39783</v>
      </c>
      <c r="B78" s="188">
        <v>-1.9913540322927345E-2</v>
      </c>
      <c r="C78" s="188">
        <v>-5.3222287923064403E-2</v>
      </c>
      <c r="D78" s="189">
        <v>3.3308747600137079E-2</v>
      </c>
      <c r="E78" s="190">
        <v>2.2795645547948155E-2</v>
      </c>
      <c r="F78" s="190">
        <v>3.4724598419181997E-2</v>
      </c>
      <c r="G78" s="190">
        <v>-1.5177582077824712E-4</v>
      </c>
      <c r="H78" s="190">
        <v>-1.1642778347514027E-2</v>
      </c>
      <c r="I78" s="190">
        <v>-1.3439870294157058E-4</v>
      </c>
      <c r="J78" s="190">
        <v>1.0513102052188923E-2</v>
      </c>
      <c r="K78" s="190">
        <v>8.3384150111969549E-3</v>
      </c>
      <c r="L78" s="190">
        <v>1.4933196725574569E-3</v>
      </c>
      <c r="M78" s="190">
        <v>6.5776644005133365E-4</v>
      </c>
      <c r="N78" s="190">
        <v>2.3600928383178338E-5</v>
      </c>
      <c r="O78" s="191">
        <f t="shared" si="3"/>
        <v>2.2930044250889726E-2</v>
      </c>
      <c r="P78" s="192">
        <f t="shared" si="4"/>
        <v>9.8317346837544124E-3</v>
      </c>
      <c r="Q78" s="192">
        <f t="shared" si="5"/>
        <v>5.4696866549294135E-4</v>
      </c>
    </row>
    <row r="79" spans="1:17" x14ac:dyDescent="0.25">
      <c r="A79" s="153">
        <v>39814</v>
      </c>
      <c r="B79" s="183">
        <v>-2.462640948056383E-2</v>
      </c>
      <c r="C79" s="183">
        <v>-5.3537065865073161E-2</v>
      </c>
      <c r="D79" s="184">
        <v>2.8910656384509344E-2</v>
      </c>
      <c r="E79" s="185">
        <v>1.8711820601959445E-2</v>
      </c>
      <c r="F79" s="185">
        <v>3.1156840548617365E-2</v>
      </c>
      <c r="G79" s="185">
        <v>-1.3863236943213701E-4</v>
      </c>
      <c r="H79" s="185">
        <v>-1.1995414441570384E-2</v>
      </c>
      <c r="I79" s="185">
        <v>-3.1097313565539922E-4</v>
      </c>
      <c r="J79" s="185">
        <v>1.0198835782549896E-2</v>
      </c>
      <c r="K79" s="185">
        <v>8.2145549587553154E-3</v>
      </c>
      <c r="L79" s="185">
        <v>1.2113790144240347E-3</v>
      </c>
      <c r="M79" s="185">
        <v>7.5083816045602421E-4</v>
      </c>
      <c r="N79" s="185">
        <v>2.2063648914522633E-5</v>
      </c>
      <c r="O79" s="186">
        <f t="shared" si="3"/>
        <v>1.9022793737614844E-2</v>
      </c>
      <c r="P79" s="187">
        <f t="shared" si="4"/>
        <v>9.4259339731793505E-3</v>
      </c>
      <c r="Q79" s="187">
        <f t="shared" si="5"/>
        <v>4.6192867371514765E-4</v>
      </c>
    </row>
    <row r="80" spans="1:17" x14ac:dyDescent="0.25">
      <c r="A80" s="158">
        <v>39845</v>
      </c>
      <c r="B80" s="188">
        <v>-2.4302167964817788E-2</v>
      </c>
      <c r="C80" s="188">
        <v>-5.1697764857043034E-2</v>
      </c>
      <c r="D80" s="189">
        <v>2.7395596892225246E-2</v>
      </c>
      <c r="E80" s="190">
        <v>1.7614009491080863E-2</v>
      </c>
      <c r="F80" s="190">
        <v>3.0199400616621564E-2</v>
      </c>
      <c r="G80" s="190">
        <v>-1.3102316391848496E-4</v>
      </c>
      <c r="H80" s="190">
        <v>-1.2130681811997068E-2</v>
      </c>
      <c r="I80" s="190">
        <v>-3.2368614962514995E-4</v>
      </c>
      <c r="J80" s="190">
        <v>9.7815874011443829E-3</v>
      </c>
      <c r="K80" s="190">
        <v>8.0403679078449967E-3</v>
      </c>
      <c r="L80" s="190">
        <v>1.1993085679919782E-3</v>
      </c>
      <c r="M80" s="190">
        <v>5.2076756508204463E-4</v>
      </c>
      <c r="N80" s="190">
        <v>2.114336022536337E-5</v>
      </c>
      <c r="O80" s="191">
        <f t="shared" si="3"/>
        <v>1.7937695640706013E-2</v>
      </c>
      <c r="P80" s="192">
        <f t="shared" si="4"/>
        <v>9.2396764758369745E-3</v>
      </c>
      <c r="Q80" s="192">
        <f t="shared" si="5"/>
        <v>2.1822477568225805E-4</v>
      </c>
    </row>
    <row r="81" spans="1:17" x14ac:dyDescent="0.25">
      <c r="A81" s="153">
        <v>39873</v>
      </c>
      <c r="B81" s="183">
        <v>-2.6774319393787958E-2</v>
      </c>
      <c r="C81" s="183">
        <v>-5.2396381972997272E-2</v>
      </c>
      <c r="D81" s="184">
        <v>2.5622062579209307E-2</v>
      </c>
      <c r="E81" s="185">
        <v>1.5896886461196743E-2</v>
      </c>
      <c r="F81" s="185">
        <v>2.853402130296994E-2</v>
      </c>
      <c r="G81" s="185">
        <v>-1.5616932363809864E-4</v>
      </c>
      <c r="H81" s="185">
        <v>-1.2210436474028787E-2</v>
      </c>
      <c r="I81" s="185">
        <v>-2.7052904410631543E-4</v>
      </c>
      <c r="J81" s="185">
        <v>9.7251761180125636E-3</v>
      </c>
      <c r="K81" s="185">
        <v>7.8197116051490941E-3</v>
      </c>
      <c r="L81" s="185">
        <v>1.1830894727977259E-3</v>
      </c>
      <c r="M81" s="185">
        <v>6.8710349764669598E-4</v>
      </c>
      <c r="N81" s="185">
        <v>3.5271542419047878E-5</v>
      </c>
      <c r="O81" s="186">
        <f t="shared" si="3"/>
        <v>1.6167415505303054E-2</v>
      </c>
      <c r="P81" s="187">
        <f t="shared" si="4"/>
        <v>9.0028010779468204E-3</v>
      </c>
      <c r="Q81" s="187">
        <f t="shared" si="5"/>
        <v>4.5184599595942841E-4</v>
      </c>
    </row>
    <row r="82" spans="1:17" x14ac:dyDescent="0.25">
      <c r="A82" s="158">
        <v>39904</v>
      </c>
      <c r="B82" s="188">
        <v>-2.8514159566754689E-2</v>
      </c>
      <c r="C82" s="188">
        <v>-5.1546827790982012E-2</v>
      </c>
      <c r="D82" s="189">
        <v>2.3032668224227337E-2</v>
      </c>
      <c r="E82" s="190">
        <v>1.354451920851648E-2</v>
      </c>
      <c r="F82" s="190">
        <v>2.6647617731356557E-2</v>
      </c>
      <c r="G82" s="190">
        <v>-1.6327883812481905E-4</v>
      </c>
      <c r="H82" s="190">
        <v>-1.2267544312979996E-2</v>
      </c>
      <c r="I82" s="190">
        <v>-6.7227537173526351E-4</v>
      </c>
      <c r="J82" s="190">
        <v>9.4881490157108592E-3</v>
      </c>
      <c r="K82" s="190">
        <v>7.6111093024225258E-3</v>
      </c>
      <c r="L82" s="190">
        <v>1.1549753135176777E-3</v>
      </c>
      <c r="M82" s="190">
        <v>6.8150203589232401E-4</v>
      </c>
      <c r="N82" s="190">
        <v>4.0562363878331393E-5</v>
      </c>
      <c r="O82" s="191">
        <f t="shared" si="3"/>
        <v>1.4216794580251742E-2</v>
      </c>
      <c r="P82" s="192">
        <f t="shared" si="4"/>
        <v>8.7660846159402037E-3</v>
      </c>
      <c r="Q82" s="192">
        <f t="shared" si="5"/>
        <v>4.9789028035391886E-5</v>
      </c>
    </row>
    <row r="83" spans="1:17" x14ac:dyDescent="0.25">
      <c r="A83" s="153">
        <v>39934</v>
      </c>
      <c r="B83" s="183">
        <v>-2.9246003007015603E-2</v>
      </c>
      <c r="C83" s="183">
        <v>-5.0164283423597272E-2</v>
      </c>
      <c r="D83" s="184">
        <v>2.0918280416581683E-2</v>
      </c>
      <c r="E83" s="185">
        <v>1.1631414541584895E-2</v>
      </c>
      <c r="F83" s="185">
        <v>2.4893990759406709E-2</v>
      </c>
      <c r="G83" s="185">
        <v>-1.6400871427957114E-4</v>
      </c>
      <c r="H83" s="185">
        <v>-1.2211545164959313E-2</v>
      </c>
      <c r="I83" s="185">
        <v>-8.870223385829308E-4</v>
      </c>
      <c r="J83" s="185">
        <v>9.2868658749967886E-3</v>
      </c>
      <c r="K83" s="185">
        <v>7.4068515474341647E-3</v>
      </c>
      <c r="L83" s="185">
        <v>1.1681008002430594E-3</v>
      </c>
      <c r="M83" s="185">
        <v>6.7998300223700463E-4</v>
      </c>
      <c r="N83" s="185">
        <v>3.1930525082560353E-5</v>
      </c>
      <c r="O83" s="186">
        <f t="shared" si="3"/>
        <v>1.2518436880167827E-2</v>
      </c>
      <c r="P83" s="187">
        <f t="shared" si="4"/>
        <v>8.5749523476772241E-3</v>
      </c>
      <c r="Q83" s="187">
        <f t="shared" si="5"/>
        <v>-1.751088112633658E-4</v>
      </c>
    </row>
    <row r="84" spans="1:17" x14ac:dyDescent="0.25">
      <c r="A84" s="158">
        <v>39965</v>
      </c>
      <c r="B84" s="188">
        <v>-3.0218887906951698E-2</v>
      </c>
      <c r="C84" s="188">
        <v>-4.8871590886522202E-2</v>
      </c>
      <c r="D84" s="189">
        <v>1.8652702979570501E-2</v>
      </c>
      <c r="E84" s="190">
        <v>9.3709796494023737E-3</v>
      </c>
      <c r="F84" s="190">
        <v>2.2407616774086578E-2</v>
      </c>
      <c r="G84" s="190">
        <v>-1.6535970069532692E-4</v>
      </c>
      <c r="H84" s="190">
        <v>-1.2336121257727406E-2</v>
      </c>
      <c r="I84" s="190">
        <v>-5.3515616626146722E-4</v>
      </c>
      <c r="J84" s="190">
        <v>9.2817233301681276E-3</v>
      </c>
      <c r="K84" s="190">
        <v>7.160437148666909E-3</v>
      </c>
      <c r="L84" s="190">
        <v>1.2081419708011886E-3</v>
      </c>
      <c r="M84" s="190">
        <v>8.6407121384445766E-4</v>
      </c>
      <c r="N84" s="190">
        <v>4.907299685557116E-5</v>
      </c>
      <c r="O84" s="191">
        <f t="shared" si="3"/>
        <v>9.9061358156638437E-3</v>
      </c>
      <c r="P84" s="192">
        <f t="shared" si="4"/>
        <v>8.3685791194680979E-3</v>
      </c>
      <c r="Q84" s="192">
        <f t="shared" si="5"/>
        <v>3.7798804443856161E-4</v>
      </c>
    </row>
    <row r="85" spans="1:17" x14ac:dyDescent="0.25">
      <c r="A85" s="153">
        <v>39995</v>
      </c>
      <c r="B85" s="183">
        <v>-3.1894960479894471E-2</v>
      </c>
      <c r="C85" s="183">
        <v>-4.7888414006690985E-2</v>
      </c>
      <c r="D85" s="184">
        <v>1.5993453526796521E-2</v>
      </c>
      <c r="E85" s="185">
        <v>7.3889924563645083E-3</v>
      </c>
      <c r="F85" s="185">
        <v>2.0742337138178607E-2</v>
      </c>
      <c r="G85" s="185">
        <v>-1.6831469398959485E-4</v>
      </c>
      <c r="H85" s="185">
        <v>-1.2594504111064796E-2</v>
      </c>
      <c r="I85" s="185">
        <v>-5.9052587675970613E-4</v>
      </c>
      <c r="J85" s="185">
        <v>8.6044610704320134E-3</v>
      </c>
      <c r="K85" s="185">
        <v>6.6478800867367871E-3</v>
      </c>
      <c r="L85" s="185">
        <v>1.060038790572349E-3</v>
      </c>
      <c r="M85" s="185">
        <v>8.4906643399178781E-4</v>
      </c>
      <c r="N85" s="185">
        <v>4.7475759131089717E-5</v>
      </c>
      <c r="O85" s="186">
        <f t="shared" si="3"/>
        <v>7.9795183331242171E-3</v>
      </c>
      <c r="P85" s="187">
        <f t="shared" si="4"/>
        <v>7.7079188773091362E-3</v>
      </c>
      <c r="Q85" s="187">
        <f t="shared" si="5"/>
        <v>3.0601631636317138E-4</v>
      </c>
    </row>
    <row r="86" spans="1:17" x14ac:dyDescent="0.25">
      <c r="A86" s="158">
        <v>40026</v>
      </c>
      <c r="B86" s="188">
        <v>-3.3247248613690952E-2</v>
      </c>
      <c r="C86" s="188">
        <v>-4.7826141918470642E-2</v>
      </c>
      <c r="D86" s="189">
        <v>1.4578893304779707E-2</v>
      </c>
      <c r="E86" s="190">
        <v>6.394177411190605E-3</v>
      </c>
      <c r="F86" s="190">
        <v>1.9957448320160973E-2</v>
      </c>
      <c r="G86" s="190">
        <v>-1.7213291736159719E-4</v>
      </c>
      <c r="H86" s="190">
        <v>-1.2888018943259652E-2</v>
      </c>
      <c r="I86" s="190">
        <v>-5.0311904834912072E-4</v>
      </c>
      <c r="J86" s="190">
        <v>8.1847158935891024E-3</v>
      </c>
      <c r="K86" s="190">
        <v>6.1489511531046962E-3</v>
      </c>
      <c r="L86" s="190">
        <v>1.0979250131159415E-3</v>
      </c>
      <c r="M86" s="190">
        <v>8.5708363943347245E-4</v>
      </c>
      <c r="N86" s="190">
        <v>8.0756087934991398E-5</v>
      </c>
      <c r="O86" s="191">
        <f t="shared" si="3"/>
        <v>6.8972964595397229E-3</v>
      </c>
      <c r="P86" s="192">
        <f t="shared" si="4"/>
        <v>7.2468761662206373E-3</v>
      </c>
      <c r="Q86" s="192">
        <f t="shared" si="5"/>
        <v>4.3472067901934312E-4</v>
      </c>
    </row>
    <row r="87" spans="1:17" x14ac:dyDescent="0.25">
      <c r="A87" s="153">
        <v>40057</v>
      </c>
      <c r="B87" s="183">
        <v>-4.0141564261945949E-2</v>
      </c>
      <c r="C87" s="183">
        <v>-5.0835984102899273E-2</v>
      </c>
      <c r="D87" s="184">
        <v>1.0694419840953333E-2</v>
      </c>
      <c r="E87" s="185">
        <v>2.4213723048885547E-3</v>
      </c>
      <c r="F87" s="185">
        <v>1.6279805561580228E-2</v>
      </c>
      <c r="G87" s="185">
        <v>-1.4704615448598804E-4</v>
      </c>
      <c r="H87" s="185">
        <v>-1.3360641230253101E-2</v>
      </c>
      <c r="I87" s="185">
        <v>-3.5074587195258302E-4</v>
      </c>
      <c r="J87" s="185">
        <v>8.2730475360647798E-3</v>
      </c>
      <c r="K87" s="185">
        <v>6.2200283877815298E-3</v>
      </c>
      <c r="L87" s="185">
        <v>1.0274186660926958E-3</v>
      </c>
      <c r="M87" s="185">
        <v>9.3594978344171997E-4</v>
      </c>
      <c r="N87" s="185">
        <v>8.9650698748834507E-5</v>
      </c>
      <c r="O87" s="186">
        <f t="shared" si="3"/>
        <v>2.7721181768411395E-3</v>
      </c>
      <c r="P87" s="187">
        <f t="shared" si="4"/>
        <v>7.2474470538742251E-3</v>
      </c>
      <c r="Q87" s="187">
        <f t="shared" si="5"/>
        <v>6.748546102379715E-4</v>
      </c>
    </row>
    <row r="88" spans="1:17" x14ac:dyDescent="0.25">
      <c r="A88" s="158">
        <v>40087</v>
      </c>
      <c r="B88" s="188">
        <v>-4.2843392524119547E-2</v>
      </c>
      <c r="C88" s="188">
        <v>-5.2204884279440637E-2</v>
      </c>
      <c r="D88" s="189">
        <v>9.3614917553210934E-3</v>
      </c>
      <c r="E88" s="190">
        <v>1.3935162732460595E-3</v>
      </c>
      <c r="F88" s="190">
        <v>1.5521263727261158E-2</v>
      </c>
      <c r="G88" s="190">
        <v>-1.7886124720589285E-4</v>
      </c>
      <c r="H88" s="190">
        <v>-1.3538963048239663E-2</v>
      </c>
      <c r="I88" s="190">
        <v>-4.099231585695457E-4</v>
      </c>
      <c r="J88" s="190">
        <v>7.9679754820750331E-3</v>
      </c>
      <c r="K88" s="190">
        <v>5.730939782312843E-3</v>
      </c>
      <c r="L88" s="190">
        <v>1.2172214800682995E-3</v>
      </c>
      <c r="M88" s="190">
        <v>9.5059714838331634E-4</v>
      </c>
      <c r="N88" s="190">
        <v>6.9217071310573886E-5</v>
      </c>
      <c r="O88" s="191">
        <f t="shared" si="3"/>
        <v>1.8034394318156011E-3</v>
      </c>
      <c r="P88" s="192">
        <f t="shared" si="4"/>
        <v>6.9481612623811424E-3</v>
      </c>
      <c r="Q88" s="192">
        <f t="shared" si="5"/>
        <v>6.0989106112434451E-4</v>
      </c>
    </row>
    <row r="89" spans="1:17" x14ac:dyDescent="0.25">
      <c r="A89" s="153">
        <v>40118</v>
      </c>
      <c r="B89" s="183">
        <v>-3.9644653021214227E-2</v>
      </c>
      <c r="C89" s="183">
        <v>-5.2940276384303368E-2</v>
      </c>
      <c r="D89" s="184">
        <v>1.3295623363089148E-2</v>
      </c>
      <c r="E89" s="185">
        <v>5.6879664460831661E-3</v>
      </c>
      <c r="F89" s="185">
        <v>1.9294769798613078E-2</v>
      </c>
      <c r="G89" s="185">
        <v>-1.8869025921331602E-4</v>
      </c>
      <c r="H89" s="185">
        <v>-1.3059759303455041E-2</v>
      </c>
      <c r="I89" s="185">
        <v>-3.5835378986155323E-4</v>
      </c>
      <c r="J89" s="185">
        <v>7.6076569170059815E-3</v>
      </c>
      <c r="K89" s="185">
        <v>5.3171974256795897E-3</v>
      </c>
      <c r="L89" s="185">
        <v>1.1250548663854238E-3</v>
      </c>
      <c r="M89" s="185">
        <v>1.0963874560182747E-3</v>
      </c>
      <c r="N89" s="185">
        <v>6.9017168922692925E-5</v>
      </c>
      <c r="O89" s="186">
        <f t="shared" si="3"/>
        <v>6.0463202359447212E-3</v>
      </c>
      <c r="P89" s="187">
        <f t="shared" si="4"/>
        <v>6.4422522920650135E-3</v>
      </c>
      <c r="Q89" s="187">
        <f t="shared" si="5"/>
        <v>8.0705083507941438E-4</v>
      </c>
    </row>
    <row r="90" spans="1:17" x14ac:dyDescent="0.25">
      <c r="A90" s="158">
        <v>40148</v>
      </c>
      <c r="B90" s="188">
        <v>-3.1875434957081984E-2</v>
      </c>
      <c r="C90" s="188">
        <v>-5.1307802155106108E-2</v>
      </c>
      <c r="D90" s="189">
        <v>1.9432367198024134E-2</v>
      </c>
      <c r="E90" s="190">
        <v>1.2251225442823694E-2</v>
      </c>
      <c r="F90" s="190">
        <v>2.5784480634475825E-2</v>
      </c>
      <c r="G90" s="190">
        <v>-1.888933933339075E-4</v>
      </c>
      <c r="H90" s="190">
        <v>-1.2861500201394656E-2</v>
      </c>
      <c r="I90" s="190">
        <v>-4.8286159692357211E-4</v>
      </c>
      <c r="J90" s="190">
        <v>7.1811417552004372E-3</v>
      </c>
      <c r="K90" s="190">
        <v>5.3875266585186607E-3</v>
      </c>
      <c r="L90" s="190">
        <v>9.1370088460845597E-4</v>
      </c>
      <c r="M90" s="190">
        <v>7.9926222111758368E-4</v>
      </c>
      <c r="N90" s="190">
        <v>8.0651990955737455E-5</v>
      </c>
      <c r="O90" s="191">
        <f t="shared" si="3"/>
        <v>1.2734087039747263E-2</v>
      </c>
      <c r="P90" s="192">
        <f t="shared" si="4"/>
        <v>6.3012275431271166E-3</v>
      </c>
      <c r="Q90" s="192">
        <f t="shared" si="5"/>
        <v>3.9705261514974902E-4</v>
      </c>
    </row>
    <row r="91" spans="1:17" x14ac:dyDescent="0.25">
      <c r="A91" s="153">
        <v>40179</v>
      </c>
      <c r="B91" s="183">
        <v>-2.8602460574850098E-2</v>
      </c>
      <c r="C91" s="183">
        <v>-5.0440704412002699E-2</v>
      </c>
      <c r="D91" s="184">
        <v>2.1838243837152563E-2</v>
      </c>
      <c r="E91" s="185">
        <v>1.4650672101980466E-2</v>
      </c>
      <c r="F91" s="185">
        <v>2.7294010544231397E-2</v>
      </c>
      <c r="G91" s="185">
        <v>-1.820746201523958E-4</v>
      </c>
      <c r="H91" s="185">
        <v>-1.1932836096630619E-2</v>
      </c>
      <c r="I91" s="185">
        <v>-5.2842772546791246E-4</v>
      </c>
      <c r="J91" s="185">
        <v>7.1875717351720979E-3</v>
      </c>
      <c r="K91" s="185">
        <v>4.9993443285699258E-3</v>
      </c>
      <c r="L91" s="185">
        <v>1.3259428297901501E-3</v>
      </c>
      <c r="M91" s="185">
        <v>7.9627069495952522E-4</v>
      </c>
      <c r="N91" s="185">
        <v>6.6013881852498149E-5</v>
      </c>
      <c r="O91" s="186">
        <f t="shared" si="3"/>
        <v>1.5179099827448382E-2</v>
      </c>
      <c r="P91" s="187">
        <f t="shared" si="4"/>
        <v>6.3252871583600757E-3</v>
      </c>
      <c r="Q91" s="187">
        <f t="shared" si="5"/>
        <v>3.3385685134411093E-4</v>
      </c>
    </row>
    <row r="92" spans="1:17" x14ac:dyDescent="0.25">
      <c r="A92" s="158">
        <v>40210</v>
      </c>
      <c r="B92" s="188">
        <v>-2.9392316104402606E-2</v>
      </c>
      <c r="C92" s="188">
        <v>-5.0902414299349712E-2</v>
      </c>
      <c r="D92" s="189">
        <v>2.1510098194947071E-2</v>
      </c>
      <c r="E92" s="190">
        <v>1.4244409457902887E-2</v>
      </c>
      <c r="F92" s="190">
        <v>2.6839408421855768E-2</v>
      </c>
      <c r="G92" s="190">
        <v>-1.7905783031322897E-4</v>
      </c>
      <c r="H92" s="190">
        <v>-1.2136717963687678E-2</v>
      </c>
      <c r="I92" s="190">
        <v>-2.7922316995196818E-4</v>
      </c>
      <c r="J92" s="190">
        <v>7.2656887370441837E-3</v>
      </c>
      <c r="K92" s="190">
        <v>5.2093768953470213E-3</v>
      </c>
      <c r="L92" s="190">
        <v>1.027576094148746E-3</v>
      </c>
      <c r="M92" s="190">
        <v>9.6134485250545928E-4</v>
      </c>
      <c r="N92" s="190">
        <v>6.7390895042956841E-5</v>
      </c>
      <c r="O92" s="191">
        <f t="shared" si="3"/>
        <v>1.4523632627854862E-2</v>
      </c>
      <c r="P92" s="192">
        <f t="shared" si="4"/>
        <v>6.236952989495767E-3</v>
      </c>
      <c r="Q92" s="192">
        <f t="shared" si="5"/>
        <v>7.4951257759644791E-4</v>
      </c>
    </row>
    <row r="93" spans="1:17" x14ac:dyDescent="0.25">
      <c r="A93" s="153">
        <v>40238</v>
      </c>
      <c r="B93" s="183">
        <v>-3.1991827177143196E-2</v>
      </c>
      <c r="C93" s="183">
        <v>-5.0795933683778091E-2</v>
      </c>
      <c r="D93" s="184">
        <v>1.8804106506634884E-2</v>
      </c>
      <c r="E93" s="185">
        <v>1.1404726180650405E-2</v>
      </c>
      <c r="F93" s="185">
        <v>2.4685804850199364E-2</v>
      </c>
      <c r="G93" s="185">
        <v>-1.7714792958165593E-4</v>
      </c>
      <c r="H93" s="185">
        <v>-1.3001485304608462E-2</v>
      </c>
      <c r="I93" s="185">
        <v>-1.0244543535884092E-4</v>
      </c>
      <c r="J93" s="185">
        <v>7.3993803259844804E-3</v>
      </c>
      <c r="K93" s="185">
        <v>5.4068209615842832E-3</v>
      </c>
      <c r="L93" s="185">
        <v>1.0624573641051986E-3</v>
      </c>
      <c r="M93" s="185">
        <v>8.7791706652149944E-4</v>
      </c>
      <c r="N93" s="185">
        <v>5.2184933773497998E-5</v>
      </c>
      <c r="O93" s="186">
        <f t="shared" si="3"/>
        <v>1.1507171616009245E-2</v>
      </c>
      <c r="P93" s="187">
        <f t="shared" si="4"/>
        <v>6.4692783256894816E-3</v>
      </c>
      <c r="Q93" s="187">
        <f t="shared" si="5"/>
        <v>8.2765656493615652E-4</v>
      </c>
    </row>
    <row r="94" spans="1:17" x14ac:dyDescent="0.25">
      <c r="A94" s="158">
        <v>40269</v>
      </c>
      <c r="B94" s="188">
        <v>-2.9608029118028942E-2</v>
      </c>
      <c r="C94" s="188">
        <v>-5.055407117939071E-2</v>
      </c>
      <c r="D94" s="189">
        <v>2.0946042061361764E-2</v>
      </c>
      <c r="E94" s="190">
        <v>1.3163365724345667E-2</v>
      </c>
      <c r="F94" s="190">
        <v>2.5945614915517109E-2</v>
      </c>
      <c r="G94" s="190">
        <v>-1.7980768117486023E-4</v>
      </c>
      <c r="H94" s="190">
        <v>-1.2800465174514539E-2</v>
      </c>
      <c r="I94" s="190">
        <v>1.9802366451795146E-4</v>
      </c>
      <c r="J94" s="190">
        <v>7.7826763370161004E-3</v>
      </c>
      <c r="K94" s="190">
        <v>5.7837506763693987E-3</v>
      </c>
      <c r="L94" s="190">
        <v>1.111889917177024E-3</v>
      </c>
      <c r="M94" s="190">
        <v>8.485916008857886E-4</v>
      </c>
      <c r="N94" s="190">
        <v>3.8444142583889309E-5</v>
      </c>
      <c r="O94" s="191">
        <f t="shared" si="3"/>
        <v>1.296534205982771E-2</v>
      </c>
      <c r="P94" s="192">
        <f t="shared" si="4"/>
        <v>6.8956405935464227E-3</v>
      </c>
      <c r="Q94" s="192">
        <f t="shared" si="5"/>
        <v>1.0850594079876293E-3</v>
      </c>
    </row>
    <row r="95" spans="1:17" x14ac:dyDescent="0.25">
      <c r="A95" s="153">
        <v>40299</v>
      </c>
      <c r="B95" s="183">
        <v>-3.068070821409263E-2</v>
      </c>
      <c r="C95" s="183">
        <v>-5.0889316670477004E-2</v>
      </c>
      <c r="D95" s="184">
        <v>2.0208608456384381E-2</v>
      </c>
      <c r="E95" s="185">
        <v>1.2932689662128285E-2</v>
      </c>
      <c r="F95" s="185">
        <v>2.5239632889282521E-2</v>
      </c>
      <c r="G95" s="185">
        <v>-1.8183087114509113E-4</v>
      </c>
      <c r="H95" s="185">
        <v>-1.2586735078152087E-2</v>
      </c>
      <c r="I95" s="185">
        <v>4.6162272214294556E-4</v>
      </c>
      <c r="J95" s="185">
        <v>7.2759187942560977E-3</v>
      </c>
      <c r="K95" s="185">
        <v>5.2328168222959218E-3</v>
      </c>
      <c r="L95" s="185">
        <v>1.0800146429605258E-3</v>
      </c>
      <c r="M95" s="185">
        <v>9.0635304728064288E-4</v>
      </c>
      <c r="N95" s="185">
        <v>5.6734281719006795E-5</v>
      </c>
      <c r="O95" s="186">
        <f t="shared" si="3"/>
        <v>1.2471066939985342E-2</v>
      </c>
      <c r="P95" s="187">
        <f t="shared" si="4"/>
        <v>6.3128314652564476E-3</v>
      </c>
      <c r="Q95" s="187">
        <f t="shared" si="5"/>
        <v>1.4247100511425952E-3</v>
      </c>
    </row>
    <row r="96" spans="1:17" x14ac:dyDescent="0.25">
      <c r="A96" s="158">
        <v>40330</v>
      </c>
      <c r="B96" s="188">
        <v>-3.1232522722950854E-2</v>
      </c>
      <c r="C96" s="188">
        <v>-5.0858848239762534E-2</v>
      </c>
      <c r="D96" s="189">
        <v>1.9626325516811691E-2</v>
      </c>
      <c r="E96" s="190">
        <v>1.2913111797972634E-2</v>
      </c>
      <c r="F96" s="190">
        <v>2.5289641942952037E-2</v>
      </c>
      <c r="G96" s="190">
        <v>-1.9208856428376387E-4</v>
      </c>
      <c r="H96" s="190">
        <v>-1.2261047805410661E-2</v>
      </c>
      <c r="I96" s="190">
        <v>7.6606224715020861E-5</v>
      </c>
      <c r="J96" s="190">
        <v>6.7132137188390586E-3</v>
      </c>
      <c r="K96" s="190">
        <v>4.9336138416690824E-3</v>
      </c>
      <c r="L96" s="190">
        <v>1.0712185415288563E-3</v>
      </c>
      <c r="M96" s="190">
        <v>6.8289231126347967E-4</v>
      </c>
      <c r="N96" s="190">
        <v>2.5489024377639311E-5</v>
      </c>
      <c r="O96" s="191">
        <f t="shared" si="3"/>
        <v>1.2836505573257611E-2</v>
      </c>
      <c r="P96" s="192">
        <f t="shared" si="4"/>
        <v>6.0048323831979385E-3</v>
      </c>
      <c r="Q96" s="192">
        <f t="shared" si="5"/>
        <v>7.8498756035613986E-4</v>
      </c>
    </row>
    <row r="97" spans="1:17" x14ac:dyDescent="0.25">
      <c r="A97" s="153">
        <v>40360</v>
      </c>
      <c r="B97" s="183">
        <v>-3.1244221172054207E-2</v>
      </c>
      <c r="C97" s="183">
        <v>-5.037561428571298E-2</v>
      </c>
      <c r="D97" s="184">
        <v>1.9131393113658794E-2</v>
      </c>
      <c r="E97" s="185">
        <v>1.2501309015376869E-2</v>
      </c>
      <c r="F97" s="185">
        <v>2.4519129433373959E-2</v>
      </c>
      <c r="G97" s="185">
        <v>-1.847430716121492E-4</v>
      </c>
      <c r="H97" s="185">
        <v>-1.1958504140081679E-2</v>
      </c>
      <c r="I97" s="185">
        <v>1.2542679369673785E-4</v>
      </c>
      <c r="J97" s="185">
        <v>6.6300840982819239E-3</v>
      </c>
      <c r="K97" s="185">
        <v>4.7382830401447021E-3</v>
      </c>
      <c r="L97" s="185">
        <v>1.1756966883610153E-3</v>
      </c>
      <c r="M97" s="185">
        <v>6.5614630344764139E-4</v>
      </c>
      <c r="N97" s="185">
        <v>5.995806632856586E-5</v>
      </c>
      <c r="O97" s="186">
        <f t="shared" si="3"/>
        <v>1.2375882221680132E-2</v>
      </c>
      <c r="P97" s="187">
        <f t="shared" si="4"/>
        <v>5.9139797285057173E-3</v>
      </c>
      <c r="Q97" s="187">
        <f t="shared" si="5"/>
        <v>8.415311634729451E-4</v>
      </c>
    </row>
    <row r="98" spans="1:17" x14ac:dyDescent="0.25">
      <c r="A98" s="158">
        <v>40391</v>
      </c>
      <c r="B98" s="188">
        <v>-3.1589622829920561E-2</v>
      </c>
      <c r="C98" s="188">
        <v>-5.038375306025878E-2</v>
      </c>
      <c r="D98" s="189">
        <v>1.8794130230338227E-2</v>
      </c>
      <c r="E98" s="190">
        <v>1.2180807269197888E-2</v>
      </c>
      <c r="F98" s="190">
        <v>2.4137906076142582E-2</v>
      </c>
      <c r="G98" s="190">
        <v>-1.9070806260880165E-4</v>
      </c>
      <c r="H98" s="190">
        <v>-1.1857530278774059E-2</v>
      </c>
      <c r="I98" s="190">
        <v>9.1139534438171123E-5</v>
      </c>
      <c r="J98" s="190">
        <v>6.6133229611403397E-3</v>
      </c>
      <c r="K98" s="190">
        <v>4.7642694476888944E-3</v>
      </c>
      <c r="L98" s="190">
        <v>1.1250296719198297E-3</v>
      </c>
      <c r="M98" s="190">
        <v>7.1713819712300648E-4</v>
      </c>
      <c r="N98" s="190">
        <v>6.8856444086085143E-6</v>
      </c>
      <c r="O98" s="191">
        <f t="shared" si="3"/>
        <v>1.2089667734759722E-2</v>
      </c>
      <c r="P98" s="192">
        <f t="shared" si="4"/>
        <v>5.8892991196087246E-3</v>
      </c>
      <c r="Q98" s="192">
        <f t="shared" si="5"/>
        <v>8.1516337596978605E-4</v>
      </c>
    </row>
    <row r="99" spans="1:17" x14ac:dyDescent="0.25">
      <c r="A99" s="153">
        <v>40422</v>
      </c>
      <c r="B99" s="183">
        <v>-2.2055222867892472E-2</v>
      </c>
      <c r="C99" s="183">
        <v>-4.9564336355058719E-2</v>
      </c>
      <c r="D99" s="184">
        <v>2.7509113487166253E-2</v>
      </c>
      <c r="E99" s="185">
        <v>2.0932884589905623E-2</v>
      </c>
      <c r="F99" s="185">
        <v>3.2779158773406453E-2</v>
      </c>
      <c r="G99" s="185">
        <v>-1.68109699970636E-4</v>
      </c>
      <c r="H99" s="185">
        <v>-1.1710368438675935E-2</v>
      </c>
      <c r="I99" s="185">
        <v>3.2203955145742544E-5</v>
      </c>
      <c r="J99" s="185">
        <v>6.5762288972606329E-3</v>
      </c>
      <c r="K99" s="185">
        <v>4.6212561333664913E-3</v>
      </c>
      <c r="L99" s="185">
        <v>1.1742845870730235E-3</v>
      </c>
      <c r="M99" s="185">
        <v>7.4855181551194906E-4</v>
      </c>
      <c r="N99" s="185">
        <v>3.2136361309168245E-5</v>
      </c>
      <c r="O99" s="186">
        <f t="shared" si="3"/>
        <v>2.0900680634759881E-2</v>
      </c>
      <c r="P99" s="187">
        <f t="shared" si="4"/>
        <v>5.7955407204395145E-3</v>
      </c>
      <c r="Q99" s="187">
        <f t="shared" si="5"/>
        <v>8.1289213196685981E-4</v>
      </c>
    </row>
    <row r="100" spans="1:17" x14ac:dyDescent="0.25">
      <c r="A100" s="158">
        <v>40452</v>
      </c>
      <c r="B100" s="188">
        <v>-2.3165534627015458E-2</v>
      </c>
      <c r="C100" s="188">
        <v>-4.9300777988883576E-2</v>
      </c>
      <c r="D100" s="189">
        <v>2.6135243361868135E-2</v>
      </c>
      <c r="E100" s="190">
        <v>1.9484244582910232E-2</v>
      </c>
      <c r="F100" s="190">
        <v>3.1167983800468719E-2</v>
      </c>
      <c r="G100" s="190">
        <v>-1.7882764050896165E-4</v>
      </c>
      <c r="H100" s="190">
        <v>-1.1418706705642843E-2</v>
      </c>
      <c r="I100" s="190">
        <v>-8.6204871406685217E-5</v>
      </c>
      <c r="J100" s="190">
        <v>6.6509987789579025E-3</v>
      </c>
      <c r="K100" s="190">
        <v>4.7458644878715104E-3</v>
      </c>
      <c r="L100" s="190">
        <v>1.113824910997733E-3</v>
      </c>
      <c r="M100" s="190">
        <v>7.7010359419280028E-4</v>
      </c>
      <c r="N100" s="190">
        <v>2.1205785895858954E-5</v>
      </c>
      <c r="O100" s="191">
        <f t="shared" si="3"/>
        <v>1.9570449454316914E-2</v>
      </c>
      <c r="P100" s="192">
        <f t="shared" si="4"/>
        <v>5.8596893988692436E-3</v>
      </c>
      <c r="Q100" s="192">
        <f t="shared" si="5"/>
        <v>7.0510450868197406E-4</v>
      </c>
    </row>
    <row r="101" spans="1:17" x14ac:dyDescent="0.25">
      <c r="A101" s="153">
        <v>40483</v>
      </c>
      <c r="B101" s="183">
        <v>-2.581152023668367E-2</v>
      </c>
      <c r="C101" s="183">
        <v>-4.9486483336615782E-2</v>
      </c>
      <c r="D101" s="184">
        <v>2.3674963099932115E-2</v>
      </c>
      <c r="E101" s="185">
        <v>1.6779572083962319E-2</v>
      </c>
      <c r="F101" s="185">
        <v>2.874958510348392E-2</v>
      </c>
      <c r="G101" s="185">
        <v>-1.9274793105839943E-4</v>
      </c>
      <c r="H101" s="185">
        <v>-1.1605695330653271E-2</v>
      </c>
      <c r="I101" s="185">
        <v>-1.7156975780992459E-4</v>
      </c>
      <c r="J101" s="185">
        <v>6.8953910159697965E-3</v>
      </c>
      <c r="K101" s="185">
        <v>4.9576511990465279E-3</v>
      </c>
      <c r="L101" s="185">
        <v>1.208359522631964E-3</v>
      </c>
      <c r="M101" s="185">
        <v>6.9073346208053791E-4</v>
      </c>
      <c r="N101" s="185">
        <v>3.8646832210766312E-5</v>
      </c>
      <c r="O101" s="186">
        <f t="shared" si="3"/>
        <v>1.6951141841772249E-2</v>
      </c>
      <c r="P101" s="187">
        <f t="shared" si="4"/>
        <v>6.1660107216784917E-3</v>
      </c>
      <c r="Q101" s="187">
        <f t="shared" si="5"/>
        <v>5.5781053648137956E-4</v>
      </c>
    </row>
    <row r="102" spans="1:17" x14ac:dyDescent="0.25">
      <c r="A102" s="158">
        <v>40513</v>
      </c>
      <c r="B102" s="188">
        <v>-2.4106255204233807E-2</v>
      </c>
      <c r="C102" s="188">
        <v>-5.0277136280515979E-2</v>
      </c>
      <c r="D102" s="189">
        <v>2.6170881076282178E-2</v>
      </c>
      <c r="E102" s="190">
        <v>2.0098494892284671E-2</v>
      </c>
      <c r="F102" s="190">
        <v>3.143026163760608E-2</v>
      </c>
      <c r="G102" s="190">
        <v>-1.3379087774128968E-4</v>
      </c>
      <c r="H102" s="190">
        <v>-1.1037501297085563E-2</v>
      </c>
      <c r="I102" s="190">
        <v>-1.6047457049456071E-4</v>
      </c>
      <c r="J102" s="190">
        <v>6.072386183997509E-3</v>
      </c>
      <c r="K102" s="190">
        <v>4.3647535864326714E-3</v>
      </c>
      <c r="L102" s="190">
        <v>9.4553895978295374E-4</v>
      </c>
      <c r="M102" s="190">
        <v>7.0520432112279314E-4</v>
      </c>
      <c r="N102" s="190">
        <v>5.6889316659091564E-5</v>
      </c>
      <c r="O102" s="191">
        <f t="shared" si="3"/>
        <v>2.0258969462779226E-2</v>
      </c>
      <c r="P102" s="192">
        <f t="shared" si="4"/>
        <v>5.3102925462156251E-3</v>
      </c>
      <c r="Q102" s="192">
        <f t="shared" si="5"/>
        <v>6.01619067287324E-4</v>
      </c>
    </row>
    <row r="103" spans="1:17" x14ac:dyDescent="0.25">
      <c r="A103" s="153">
        <v>40544</v>
      </c>
      <c r="B103" s="183">
        <v>-2.4721554384556355E-2</v>
      </c>
      <c r="C103" s="183">
        <v>-5.102055848726559E-2</v>
      </c>
      <c r="D103" s="184">
        <v>2.6299004102709255E-2</v>
      </c>
      <c r="E103" s="185">
        <v>1.9972057027458717E-2</v>
      </c>
      <c r="F103" s="185">
        <v>3.0999068099828834E-2</v>
      </c>
      <c r="G103" s="185">
        <v>-1.6197064942234527E-4</v>
      </c>
      <c r="H103" s="185">
        <v>-1.0738266448141435E-2</v>
      </c>
      <c r="I103" s="185">
        <v>-1.2677397480633396E-4</v>
      </c>
      <c r="J103" s="185">
        <v>6.3269470752505344E-3</v>
      </c>
      <c r="K103" s="185">
        <v>4.8416004642564073E-3</v>
      </c>
      <c r="L103" s="185">
        <v>8.6973896720038825E-4</v>
      </c>
      <c r="M103" s="185">
        <v>5.4542310570464075E-4</v>
      </c>
      <c r="N103" s="185">
        <v>7.0184538089098673E-5</v>
      </c>
      <c r="O103" s="186">
        <f t="shared" si="3"/>
        <v>2.0098831002265054E-2</v>
      </c>
      <c r="P103" s="187">
        <f t="shared" si="4"/>
        <v>5.7113394314567958E-3</v>
      </c>
      <c r="Q103" s="187">
        <f t="shared" si="5"/>
        <v>4.8883366898740544E-4</v>
      </c>
    </row>
    <row r="104" spans="1:17" x14ac:dyDescent="0.25">
      <c r="A104" s="158">
        <v>40575</v>
      </c>
      <c r="B104" s="188">
        <v>-2.4443304640119994E-2</v>
      </c>
      <c r="C104" s="188">
        <v>-5.1606663008021497E-2</v>
      </c>
      <c r="D104" s="189">
        <v>2.7163358367901524E-2</v>
      </c>
      <c r="E104" s="190">
        <v>2.0518528130451331E-2</v>
      </c>
      <c r="F104" s="190">
        <v>3.1329001085836243E-2</v>
      </c>
      <c r="G104" s="190">
        <v>-1.7952238253236504E-4</v>
      </c>
      <c r="H104" s="190">
        <v>-1.0488064392346586E-2</v>
      </c>
      <c r="I104" s="190">
        <v>-1.4288618050596049E-4</v>
      </c>
      <c r="J104" s="190">
        <v>6.6448302374501915E-3</v>
      </c>
      <c r="K104" s="190">
        <v>4.9333263154251452E-3</v>
      </c>
      <c r="L104" s="190">
        <v>1.0997232380273647E-3</v>
      </c>
      <c r="M104" s="190">
        <v>5.376993931437079E-4</v>
      </c>
      <c r="N104" s="190">
        <v>7.4081290853973079E-5</v>
      </c>
      <c r="O104" s="191">
        <f t="shared" si="3"/>
        <v>2.0661414310957291E-2</v>
      </c>
      <c r="P104" s="192">
        <f t="shared" si="4"/>
        <v>6.0330495534525099E-3</v>
      </c>
      <c r="Q104" s="192">
        <f t="shared" si="5"/>
        <v>4.6889450349172051E-4</v>
      </c>
    </row>
    <row r="105" spans="1:17" x14ac:dyDescent="0.25">
      <c r="A105" s="153">
        <v>40603</v>
      </c>
      <c r="B105" s="183">
        <v>-2.1677132754893177E-2</v>
      </c>
      <c r="C105" s="183">
        <v>-5.202031310169531E-2</v>
      </c>
      <c r="D105" s="184">
        <v>3.0343180346802126E-2</v>
      </c>
      <c r="E105" s="185">
        <v>2.3582059791435652E-2</v>
      </c>
      <c r="F105" s="185">
        <v>3.350808760652689E-2</v>
      </c>
      <c r="G105" s="185">
        <v>-1.5165778464711958E-4</v>
      </c>
      <c r="H105" s="185">
        <v>-9.4988354135747584E-3</v>
      </c>
      <c r="I105" s="185">
        <v>-2.7553461686936068E-4</v>
      </c>
      <c r="J105" s="185">
        <v>6.7611205553664774E-3</v>
      </c>
      <c r="K105" s="185">
        <v>5.2388127671221755E-3</v>
      </c>
      <c r="L105" s="185">
        <v>1.0119373173378896E-3</v>
      </c>
      <c r="M105" s="185">
        <v>4.3429399510771279E-4</v>
      </c>
      <c r="N105" s="185">
        <v>7.6076475798700835E-5</v>
      </c>
      <c r="O105" s="186">
        <f t="shared" si="3"/>
        <v>2.3857594408305014E-2</v>
      </c>
      <c r="P105" s="187">
        <f t="shared" si="4"/>
        <v>6.250750084460065E-3</v>
      </c>
      <c r="Q105" s="187">
        <f t="shared" si="5"/>
        <v>2.3483585403705296E-4</v>
      </c>
    </row>
    <row r="106" spans="1:17" x14ac:dyDescent="0.25">
      <c r="A106" s="158">
        <v>40634</v>
      </c>
      <c r="B106" s="188">
        <v>-2.3241117254238296E-2</v>
      </c>
      <c r="C106" s="188">
        <v>-5.2717841060300898E-2</v>
      </c>
      <c r="D106" s="189">
        <v>2.9476723806062598E-2</v>
      </c>
      <c r="E106" s="190">
        <v>2.2972082318084321E-2</v>
      </c>
      <c r="F106" s="190">
        <v>3.3500308958513698E-2</v>
      </c>
      <c r="G106" s="190">
        <v>-1.4296875398363236E-4</v>
      </c>
      <c r="H106" s="190">
        <v>-1.0069869552755748E-2</v>
      </c>
      <c r="I106" s="190">
        <v>-3.1538833368999528E-4</v>
      </c>
      <c r="J106" s="190">
        <v>6.5046414879782778E-3</v>
      </c>
      <c r="K106" s="190">
        <v>4.9971684237660472E-3</v>
      </c>
      <c r="L106" s="190">
        <v>9.454510004958934E-4</v>
      </c>
      <c r="M106" s="190">
        <v>5.0323092760660342E-4</v>
      </c>
      <c r="N106" s="190">
        <v>5.8791136109733978E-5</v>
      </c>
      <c r="O106" s="191">
        <f t="shared" si="3"/>
        <v>2.328747065177432E-2</v>
      </c>
      <c r="P106" s="192">
        <f t="shared" si="4"/>
        <v>5.9426194242619404E-3</v>
      </c>
      <c r="Q106" s="192">
        <f t="shared" si="5"/>
        <v>2.4663373002634212E-4</v>
      </c>
    </row>
    <row r="107" spans="1:17" x14ac:dyDescent="0.25">
      <c r="A107" s="153">
        <v>40664</v>
      </c>
      <c r="B107" s="183">
        <v>-2.2667267020062096E-2</v>
      </c>
      <c r="C107" s="183">
        <v>-5.349064235199897E-2</v>
      </c>
      <c r="D107" s="184">
        <v>3.0823375331936877E-2</v>
      </c>
      <c r="E107" s="185">
        <v>2.4125028124039473E-2</v>
      </c>
      <c r="F107" s="185">
        <v>3.4476916266357092E-2</v>
      </c>
      <c r="G107" s="185">
        <v>-1.3811010086405644E-4</v>
      </c>
      <c r="H107" s="185">
        <v>-9.9050191424138491E-3</v>
      </c>
      <c r="I107" s="185">
        <v>-3.087588990397172E-4</v>
      </c>
      <c r="J107" s="185">
        <v>6.6983472078974097E-3</v>
      </c>
      <c r="K107" s="185">
        <v>5.2552507424978292E-3</v>
      </c>
      <c r="L107" s="185">
        <v>9.3243982164582144E-4</v>
      </c>
      <c r="M107" s="185">
        <v>4.5519361365538964E-4</v>
      </c>
      <c r="N107" s="185">
        <v>5.5463030098369476E-5</v>
      </c>
      <c r="O107" s="186">
        <f t="shared" si="3"/>
        <v>2.4433787023079186E-2</v>
      </c>
      <c r="P107" s="187">
        <f t="shared" si="4"/>
        <v>6.1876905641436511E-3</v>
      </c>
      <c r="Q107" s="187">
        <f t="shared" si="5"/>
        <v>2.0189774471404191E-4</v>
      </c>
    </row>
    <row r="108" spans="1:17" x14ac:dyDescent="0.25">
      <c r="A108" s="158">
        <v>40695</v>
      </c>
      <c r="B108" s="188">
        <v>-2.0459652248383781E-2</v>
      </c>
      <c r="C108" s="188">
        <v>-5.3603313019296508E-2</v>
      </c>
      <c r="D108" s="189">
        <v>3.3143660770912721E-2</v>
      </c>
      <c r="E108" s="190">
        <v>2.5988449749708972E-2</v>
      </c>
      <c r="F108" s="190">
        <v>3.6015911804785146E-2</v>
      </c>
      <c r="G108" s="190">
        <v>-1.4618556832189747E-4</v>
      </c>
      <c r="H108" s="190">
        <v>-9.5756081892774039E-3</v>
      </c>
      <c r="I108" s="190">
        <v>-3.0566829747687689E-4</v>
      </c>
      <c r="J108" s="190">
        <v>7.155211021203753E-3</v>
      </c>
      <c r="K108" s="190">
        <v>5.5582555579860833E-3</v>
      </c>
      <c r="L108" s="190">
        <v>8.895125905462411E-4</v>
      </c>
      <c r="M108" s="190">
        <v>6.084081754084593E-4</v>
      </c>
      <c r="N108" s="190">
        <v>9.9034697262970304E-5</v>
      </c>
      <c r="O108" s="191">
        <f t="shared" si="3"/>
        <v>2.6294118047185844E-2</v>
      </c>
      <c r="P108" s="192">
        <f t="shared" si="4"/>
        <v>6.4477681485323249E-3</v>
      </c>
      <c r="Q108" s="192">
        <f t="shared" si="5"/>
        <v>4.0177457519455272E-4</v>
      </c>
    </row>
    <row r="109" spans="1:17" x14ac:dyDescent="0.25">
      <c r="A109" s="153">
        <v>40725</v>
      </c>
      <c r="B109" s="183">
        <v>-1.7782113336705398E-2</v>
      </c>
      <c r="C109" s="183">
        <v>-5.3522137008963327E-2</v>
      </c>
      <c r="D109" s="184">
        <v>3.574002367225794E-2</v>
      </c>
      <c r="E109" s="185">
        <v>2.8505708892481659E-2</v>
      </c>
      <c r="F109" s="185">
        <v>3.8010037656864275E-2</v>
      </c>
      <c r="G109" s="185">
        <v>-1.4980230358645633E-4</v>
      </c>
      <c r="H109" s="185">
        <v>-9.3679471879419343E-3</v>
      </c>
      <c r="I109" s="185">
        <v>1.3420727145778498E-5</v>
      </c>
      <c r="J109" s="185">
        <v>7.2343147797762795E-3</v>
      </c>
      <c r="K109" s="185">
        <v>5.6955299801585372E-3</v>
      </c>
      <c r="L109" s="185">
        <v>8.9805250763749659E-4</v>
      </c>
      <c r="M109" s="185">
        <v>5.6181555303523448E-4</v>
      </c>
      <c r="N109" s="185">
        <v>7.8916738945011681E-5</v>
      </c>
      <c r="O109" s="186">
        <f t="shared" si="3"/>
        <v>2.8492288165335881E-2</v>
      </c>
      <c r="P109" s="187">
        <f t="shared" si="4"/>
        <v>6.5935824877960333E-3</v>
      </c>
      <c r="Q109" s="187">
        <f t="shared" si="5"/>
        <v>6.5415301912602464E-4</v>
      </c>
    </row>
    <row r="110" spans="1:17" x14ac:dyDescent="0.25">
      <c r="A110" s="158">
        <v>40756</v>
      </c>
      <c r="B110" s="188">
        <v>-1.9111929780687882E-2</v>
      </c>
      <c r="C110" s="188">
        <v>-5.4342540932967587E-2</v>
      </c>
      <c r="D110" s="189">
        <v>3.5230611152279684E-2</v>
      </c>
      <c r="E110" s="190">
        <v>2.7774889953043704E-2</v>
      </c>
      <c r="F110" s="190">
        <v>3.6932831686044804E-2</v>
      </c>
      <c r="G110" s="190">
        <v>-1.4188425541623365E-4</v>
      </c>
      <c r="H110" s="190">
        <v>-8.9223425077866719E-3</v>
      </c>
      <c r="I110" s="190">
        <v>-9.371496979818729E-5</v>
      </c>
      <c r="J110" s="190">
        <v>7.4557211992359804E-3</v>
      </c>
      <c r="K110" s="190">
        <v>6.0037584884236042E-3</v>
      </c>
      <c r="L110" s="190">
        <v>8.5095348712053921E-4</v>
      </c>
      <c r="M110" s="190">
        <v>5.1172301161941426E-4</v>
      </c>
      <c r="N110" s="190">
        <v>8.9286212072422691E-5</v>
      </c>
      <c r="O110" s="191">
        <f t="shared" si="3"/>
        <v>2.7868604922841898E-2</v>
      </c>
      <c r="P110" s="192">
        <f t="shared" si="4"/>
        <v>6.8547119755441432E-3</v>
      </c>
      <c r="Q110" s="192">
        <f t="shared" si="5"/>
        <v>5.0729425389364963E-4</v>
      </c>
    </row>
    <row r="111" spans="1:17" x14ac:dyDescent="0.25">
      <c r="A111" s="153">
        <v>40787</v>
      </c>
      <c r="B111" s="183">
        <v>-2.3928471573174792E-2</v>
      </c>
      <c r="C111" s="183">
        <v>-5.421070582734662E-2</v>
      </c>
      <c r="D111" s="184">
        <v>3.02822342541718E-2</v>
      </c>
      <c r="E111" s="185">
        <v>2.2880841997732146E-2</v>
      </c>
      <c r="F111" s="185">
        <v>3.2133744900438646E-2</v>
      </c>
      <c r="G111" s="185">
        <v>-1.599951396054166E-4</v>
      </c>
      <c r="H111" s="185">
        <v>-8.8953947463528311E-3</v>
      </c>
      <c r="I111" s="185">
        <v>-1.9751301674825222E-4</v>
      </c>
      <c r="J111" s="185">
        <v>7.4013922564396565E-3</v>
      </c>
      <c r="K111" s="185">
        <v>6.1742627996334591E-3</v>
      </c>
      <c r="L111" s="185">
        <v>7.4984302336792612E-4</v>
      </c>
      <c r="M111" s="185">
        <v>3.9421774064130061E-4</v>
      </c>
      <c r="N111" s="185">
        <v>8.3068692796971129E-5</v>
      </c>
      <c r="O111" s="186">
        <f t="shared" si="3"/>
        <v>2.3078355014480401E-2</v>
      </c>
      <c r="P111" s="187">
        <f t="shared" si="4"/>
        <v>6.9241058230013856E-3</v>
      </c>
      <c r="Q111" s="187">
        <f t="shared" si="5"/>
        <v>2.7977341669001949E-4</v>
      </c>
    </row>
    <row r="112" spans="1:17" x14ac:dyDescent="0.25">
      <c r="A112" s="158">
        <v>40817</v>
      </c>
      <c r="B112" s="188">
        <v>-2.3729906924395069E-2</v>
      </c>
      <c r="C112" s="188">
        <v>-5.474858238669842E-2</v>
      </c>
      <c r="D112" s="189">
        <v>3.1018675462303354E-2</v>
      </c>
      <c r="E112" s="190">
        <v>2.3772649472083199E-2</v>
      </c>
      <c r="F112" s="190">
        <v>3.264285131944214E-2</v>
      </c>
      <c r="G112" s="190">
        <v>-1.4822309149191404E-4</v>
      </c>
      <c r="H112" s="190">
        <v>-8.6293510044270563E-3</v>
      </c>
      <c r="I112" s="190">
        <v>-9.2627751439969676E-5</v>
      </c>
      <c r="J112" s="190">
        <v>7.2460259902201504E-3</v>
      </c>
      <c r="K112" s="190">
        <v>6.0871755064790742E-3</v>
      </c>
      <c r="L112" s="190">
        <v>7.1633532774467473E-4</v>
      </c>
      <c r="M112" s="190">
        <v>3.009235641996471E-4</v>
      </c>
      <c r="N112" s="190">
        <v>1.4159159179675461E-4</v>
      </c>
      <c r="O112" s="191">
        <f t="shared" si="3"/>
        <v>2.3865277223523169E-2</v>
      </c>
      <c r="P112" s="192">
        <f t="shared" si="4"/>
        <v>6.8035108342237487E-3</v>
      </c>
      <c r="Q112" s="192">
        <f t="shared" si="5"/>
        <v>3.4988740455643203E-4</v>
      </c>
    </row>
    <row r="113" spans="1:17" x14ac:dyDescent="0.25">
      <c r="A113" s="153">
        <v>40848</v>
      </c>
      <c r="B113" s="183">
        <v>-2.2581373488025164E-2</v>
      </c>
      <c r="C113" s="183">
        <v>-5.4292619725043255E-2</v>
      </c>
      <c r="D113" s="184">
        <v>3.1711246237018091E-2</v>
      </c>
      <c r="E113" s="185">
        <v>2.4479320894917202E-2</v>
      </c>
      <c r="F113" s="185">
        <v>3.3067763877214752E-2</v>
      </c>
      <c r="G113" s="185">
        <v>-1.4359565147763955E-4</v>
      </c>
      <c r="H113" s="185">
        <v>-8.5153340423896745E-3</v>
      </c>
      <c r="I113" s="185">
        <v>7.0486711569756394E-5</v>
      </c>
      <c r="J113" s="185">
        <v>7.2319253421008912E-3</v>
      </c>
      <c r="K113" s="185">
        <v>6.17037156468676E-3</v>
      </c>
      <c r="L113" s="185">
        <v>6.3761775183768785E-4</v>
      </c>
      <c r="M113" s="185">
        <v>2.9884115113126613E-4</v>
      </c>
      <c r="N113" s="185">
        <v>1.2509487444517756E-4</v>
      </c>
      <c r="O113" s="186">
        <f t="shared" si="3"/>
        <v>2.4408834183347439E-2</v>
      </c>
      <c r="P113" s="187">
        <f t="shared" si="4"/>
        <v>6.8079893165244477E-3</v>
      </c>
      <c r="Q113" s="187">
        <f t="shared" si="5"/>
        <v>4.944227371462001E-4</v>
      </c>
    </row>
    <row r="114" spans="1:17" x14ac:dyDescent="0.25">
      <c r="A114" s="158">
        <v>40878</v>
      </c>
      <c r="B114" s="188">
        <v>-2.4669424086251186E-2</v>
      </c>
      <c r="C114" s="188">
        <v>-5.4079672703821725E-2</v>
      </c>
      <c r="D114" s="189">
        <v>2.9410248617570529E-2</v>
      </c>
      <c r="E114" s="190">
        <v>2.1390859626905113E-2</v>
      </c>
      <c r="F114" s="190">
        <v>2.9506878824884574E-2</v>
      </c>
      <c r="G114" s="190">
        <v>-1.2603242491629683E-4</v>
      </c>
      <c r="H114" s="190">
        <v>-8.1223051066565931E-3</v>
      </c>
      <c r="I114" s="190">
        <v>1.3231833359343548E-4</v>
      </c>
      <c r="J114" s="190">
        <v>8.0193889906654148E-3</v>
      </c>
      <c r="K114" s="190">
        <v>6.774825877767566E-3</v>
      </c>
      <c r="L114" s="190">
        <v>7.5715584016160643E-4</v>
      </c>
      <c r="M114" s="190">
        <v>3.7734053052707473E-4</v>
      </c>
      <c r="N114" s="190">
        <v>1.1006674220916866E-4</v>
      </c>
      <c r="O114" s="191">
        <f t="shared" si="3"/>
        <v>2.1258541293311683E-2</v>
      </c>
      <c r="P114" s="192">
        <f t="shared" si="4"/>
        <v>7.5319817179291728E-3</v>
      </c>
      <c r="Q114" s="192">
        <f t="shared" si="5"/>
        <v>6.1972560632967896E-4</v>
      </c>
    </row>
    <row r="115" spans="1:17" x14ac:dyDescent="0.25">
      <c r="A115" s="153">
        <v>40909</v>
      </c>
      <c r="B115" s="183">
        <v>-2.2688782565705376E-2</v>
      </c>
      <c r="C115" s="183">
        <v>-5.3743964234869261E-2</v>
      </c>
      <c r="D115" s="184">
        <v>3.1055181669163889E-2</v>
      </c>
      <c r="E115" s="185">
        <v>2.2795051713812475E-2</v>
      </c>
      <c r="F115" s="185">
        <v>3.0704107870455695E-2</v>
      </c>
      <c r="G115" s="185">
        <v>-9.9364795373906541E-5</v>
      </c>
      <c r="H115" s="185">
        <v>-8.0551831110765998E-3</v>
      </c>
      <c r="I115" s="185">
        <v>2.4549174980728297E-4</v>
      </c>
      <c r="J115" s="185">
        <v>8.2601299553514175E-3</v>
      </c>
      <c r="K115" s="185">
        <v>6.9056342954811507E-3</v>
      </c>
      <c r="L115" s="185">
        <v>7.3367682114274001E-4</v>
      </c>
      <c r="M115" s="185">
        <v>5.3457814649619231E-4</v>
      </c>
      <c r="N115" s="185">
        <v>8.6240692231333819E-5</v>
      </c>
      <c r="O115" s="186">
        <f t="shared" si="3"/>
        <v>2.2549559964005188E-2</v>
      </c>
      <c r="P115" s="187">
        <f t="shared" si="4"/>
        <v>7.6393111166238904E-3</v>
      </c>
      <c r="Q115" s="187">
        <f t="shared" si="5"/>
        <v>8.6631058853480901E-4</v>
      </c>
    </row>
    <row r="116" spans="1:17" x14ac:dyDescent="0.25">
      <c r="A116" s="158">
        <v>40940</v>
      </c>
      <c r="B116" s="188">
        <v>-2.1970818863350242E-2</v>
      </c>
      <c r="C116" s="188">
        <v>-5.3157555364709459E-2</v>
      </c>
      <c r="D116" s="189">
        <v>3.1186736501359211E-2</v>
      </c>
      <c r="E116" s="190">
        <v>2.3146218523949411E-2</v>
      </c>
      <c r="F116" s="190">
        <v>3.1498773139754258E-2</v>
      </c>
      <c r="G116" s="190">
        <v>-8.1117212442789044E-5</v>
      </c>
      <c r="H116" s="190">
        <v>-8.4071860263792309E-3</v>
      </c>
      <c r="I116" s="190">
        <v>1.3574862301717454E-4</v>
      </c>
      <c r="J116" s="190">
        <v>8.0405179774097994E-3</v>
      </c>
      <c r="K116" s="190">
        <v>7.0152470531146382E-3</v>
      </c>
      <c r="L116" s="190">
        <v>6.49383560570163E-4</v>
      </c>
      <c r="M116" s="190">
        <v>2.8594407589154083E-4</v>
      </c>
      <c r="N116" s="190">
        <v>8.9943287833457145E-5</v>
      </c>
      <c r="O116" s="191">
        <f t="shared" si="3"/>
        <v>2.3010469900932237E-2</v>
      </c>
      <c r="P116" s="192">
        <f t="shared" si="4"/>
        <v>7.6646306136848013E-3</v>
      </c>
      <c r="Q116" s="192">
        <f t="shared" si="5"/>
        <v>5.1163598674217254E-4</v>
      </c>
    </row>
    <row r="117" spans="1:17" x14ac:dyDescent="0.25">
      <c r="A117" s="153">
        <v>40969</v>
      </c>
      <c r="B117" s="183">
        <v>-2.2559107580470469E-2</v>
      </c>
      <c r="C117" s="183">
        <v>-5.2724231001441905E-2</v>
      </c>
      <c r="D117" s="184">
        <v>3.016512342097143E-2</v>
      </c>
      <c r="E117" s="185">
        <v>2.2444758789995876E-2</v>
      </c>
      <c r="F117" s="185">
        <v>3.0389366487326062E-2</v>
      </c>
      <c r="G117" s="185">
        <v>-9.1943181344168683E-5</v>
      </c>
      <c r="H117" s="185">
        <v>-8.0160550098981476E-3</v>
      </c>
      <c r="I117" s="185">
        <v>1.6339049391212175E-4</v>
      </c>
      <c r="J117" s="185">
        <v>7.7203646309755561E-3</v>
      </c>
      <c r="K117" s="185">
        <v>6.5541633379363482E-3</v>
      </c>
      <c r="L117" s="185">
        <v>6.864649762815E-4</v>
      </c>
      <c r="M117" s="185">
        <v>3.9190103755504702E-4</v>
      </c>
      <c r="N117" s="185">
        <v>8.7835279202661318E-5</v>
      </c>
      <c r="O117" s="186">
        <f t="shared" si="3"/>
        <v>2.2281368296083744E-2</v>
      </c>
      <c r="P117" s="187">
        <f t="shared" si="4"/>
        <v>7.2406283142178486E-3</v>
      </c>
      <c r="Q117" s="187">
        <f t="shared" si="5"/>
        <v>6.4312681066983003E-4</v>
      </c>
    </row>
    <row r="118" spans="1:17" x14ac:dyDescent="0.25">
      <c r="A118" s="158">
        <v>41000</v>
      </c>
      <c r="B118" s="188">
        <v>-2.2701468319212794E-2</v>
      </c>
      <c r="C118" s="188">
        <v>-5.1801298353532615E-2</v>
      </c>
      <c r="D118" s="189">
        <v>2.9099830034319828E-2</v>
      </c>
      <c r="E118" s="190">
        <v>2.1467329809291294E-2</v>
      </c>
      <c r="F118" s="190">
        <v>2.9252234774901423E-2</v>
      </c>
      <c r="G118" s="190">
        <v>-9.6735142838734169E-5</v>
      </c>
      <c r="H118" s="190">
        <v>-7.8654861431173128E-3</v>
      </c>
      <c r="I118" s="190">
        <v>1.773163203459214E-4</v>
      </c>
      <c r="J118" s="190">
        <v>7.6325002250285327E-3</v>
      </c>
      <c r="K118" s="190">
        <v>6.4810304002570311E-3</v>
      </c>
      <c r="L118" s="190">
        <v>7.3773833139888657E-4</v>
      </c>
      <c r="M118" s="190">
        <v>3.0598796716106529E-4</v>
      </c>
      <c r="N118" s="190">
        <v>1.0774352621154946E-4</v>
      </c>
      <c r="O118" s="191">
        <f t="shared" si="3"/>
        <v>2.1290013488945374E-2</v>
      </c>
      <c r="P118" s="192">
        <f t="shared" si="4"/>
        <v>7.2187687316559177E-3</v>
      </c>
      <c r="Q118" s="192">
        <f t="shared" si="5"/>
        <v>5.9104781371853616E-4</v>
      </c>
    </row>
    <row r="119" spans="1:17" x14ac:dyDescent="0.25">
      <c r="A119" s="153">
        <v>41030</v>
      </c>
      <c r="B119" s="183">
        <v>-2.2834895385878837E-2</v>
      </c>
      <c r="C119" s="183">
        <v>-5.0648568596016866E-2</v>
      </c>
      <c r="D119" s="184">
        <v>2.7813673210138029E-2</v>
      </c>
      <c r="E119" s="185">
        <v>2.0572970482384791E-2</v>
      </c>
      <c r="F119" s="185">
        <v>2.8441889719274659E-2</v>
      </c>
      <c r="G119" s="185">
        <v>-1.0956057045471434E-4</v>
      </c>
      <c r="H119" s="185">
        <v>-7.8392982070455905E-3</v>
      </c>
      <c r="I119" s="185">
        <v>7.9939540610438192E-5</v>
      </c>
      <c r="J119" s="185">
        <v>7.2407027277532369E-3</v>
      </c>
      <c r="K119" s="185">
        <v>6.1289199234910519E-3</v>
      </c>
      <c r="L119" s="185">
        <v>6.9930591418451867E-4</v>
      </c>
      <c r="M119" s="185">
        <v>3.0981797080415207E-4</v>
      </c>
      <c r="N119" s="185">
        <v>1.0265891927351414E-4</v>
      </c>
      <c r="O119" s="186">
        <f t="shared" si="3"/>
        <v>2.0493030941774355E-2</v>
      </c>
      <c r="P119" s="187">
        <f t="shared" si="4"/>
        <v>6.8282258376755707E-3</v>
      </c>
      <c r="Q119" s="187">
        <f t="shared" si="5"/>
        <v>4.924164306881044E-4</v>
      </c>
    </row>
    <row r="120" spans="1:17" x14ac:dyDescent="0.25">
      <c r="A120" s="158">
        <v>41061</v>
      </c>
      <c r="B120" s="188">
        <v>-2.4374007737377249E-2</v>
      </c>
      <c r="C120" s="188">
        <v>-4.9709062640473888E-2</v>
      </c>
      <c r="D120" s="189">
        <v>2.5335054903096624E-2</v>
      </c>
      <c r="E120" s="190">
        <v>1.8931749909506575E-2</v>
      </c>
      <c r="F120" s="190">
        <v>2.6768810566338813E-2</v>
      </c>
      <c r="G120" s="190">
        <v>-1.0183380860698681E-4</v>
      </c>
      <c r="H120" s="190">
        <v>-7.9768192891247307E-3</v>
      </c>
      <c r="I120" s="190">
        <v>2.4159244089947798E-4</v>
      </c>
      <c r="J120" s="190">
        <v>6.4033049935900491E-3</v>
      </c>
      <c r="K120" s="190">
        <v>5.5567213628203464E-3</v>
      </c>
      <c r="L120" s="190">
        <v>4.8266265845810783E-4</v>
      </c>
      <c r="M120" s="190">
        <v>2.8644144826578822E-4</v>
      </c>
      <c r="N120" s="190">
        <v>7.7479524045806676E-5</v>
      </c>
      <c r="O120" s="191">
        <f t="shared" si="3"/>
        <v>1.8690157468607096E-2</v>
      </c>
      <c r="P120" s="192">
        <f t="shared" si="4"/>
        <v>6.0393840212784539E-3</v>
      </c>
      <c r="Q120" s="192">
        <f t="shared" si="5"/>
        <v>6.055134132110728E-4</v>
      </c>
    </row>
    <row r="121" spans="1:17" x14ac:dyDescent="0.25">
      <c r="A121" s="153">
        <v>41091</v>
      </c>
      <c r="B121" s="183">
        <v>-2.5634493988477405E-2</v>
      </c>
      <c r="C121" s="183">
        <v>-4.8963170741420509E-2</v>
      </c>
      <c r="D121" s="184">
        <v>2.3328676752943079E-2</v>
      </c>
      <c r="E121" s="185">
        <v>1.7005088217161402E-2</v>
      </c>
      <c r="F121" s="185">
        <v>2.5095072708995188E-2</v>
      </c>
      <c r="G121" s="185">
        <v>-9.3847833725806435E-5</v>
      </c>
      <c r="H121" s="185">
        <v>-8.0115506690927804E-3</v>
      </c>
      <c r="I121" s="185">
        <v>1.5414010984799315E-5</v>
      </c>
      <c r="J121" s="185">
        <v>6.3235885357816792E-3</v>
      </c>
      <c r="K121" s="185">
        <v>5.3191163568718017E-3</v>
      </c>
      <c r="L121" s="185">
        <v>5.3160800896379199E-4</v>
      </c>
      <c r="M121" s="185">
        <v>3.9790218599591675E-4</v>
      </c>
      <c r="N121" s="185">
        <v>7.4961983950168375E-5</v>
      </c>
      <c r="O121" s="186">
        <f t="shared" si="3"/>
        <v>1.6989674206176603E-2</v>
      </c>
      <c r="P121" s="187">
        <f t="shared" si="4"/>
        <v>5.8507243658355934E-3</v>
      </c>
      <c r="Q121" s="187">
        <f t="shared" si="5"/>
        <v>4.8827818093088445E-4</v>
      </c>
    </row>
    <row r="122" spans="1:17" x14ac:dyDescent="0.25">
      <c r="A122" s="158">
        <v>41122</v>
      </c>
      <c r="B122" s="188">
        <v>-2.51848192406165E-2</v>
      </c>
      <c r="C122" s="188">
        <v>-4.7960195463285699E-2</v>
      </c>
      <c r="D122" s="189">
        <v>2.2775376222669178E-2</v>
      </c>
      <c r="E122" s="190">
        <v>1.6741432534170913E-2</v>
      </c>
      <c r="F122" s="190">
        <v>2.4899248947872682E-2</v>
      </c>
      <c r="G122" s="190">
        <v>-9.9536857937260572E-5</v>
      </c>
      <c r="H122" s="190">
        <v>-8.1528027493361008E-3</v>
      </c>
      <c r="I122" s="190">
        <v>9.4523193571595062E-5</v>
      </c>
      <c r="J122" s="190">
        <v>6.0339436884982601E-3</v>
      </c>
      <c r="K122" s="190">
        <v>5.0722385589475937E-3</v>
      </c>
      <c r="L122" s="190">
        <v>4.6392037522940163E-4</v>
      </c>
      <c r="M122" s="190">
        <v>3.9808572814274934E-4</v>
      </c>
      <c r="N122" s="190">
        <v>9.9699026178516124E-5</v>
      </c>
      <c r="O122" s="191">
        <f t="shared" si="3"/>
        <v>1.6646909340599321E-2</v>
      </c>
      <c r="P122" s="192">
        <f t="shared" si="4"/>
        <v>5.5361589341769955E-3</v>
      </c>
      <c r="Q122" s="192">
        <f t="shared" si="5"/>
        <v>5.9230794789286059E-4</v>
      </c>
    </row>
    <row r="123" spans="1:17" x14ac:dyDescent="0.25">
      <c r="A123" s="153">
        <v>41153</v>
      </c>
      <c r="B123" s="183">
        <v>-2.5667040170896483E-2</v>
      </c>
      <c r="C123" s="183">
        <v>-4.6902725765377934E-2</v>
      </c>
      <c r="D123" s="184">
        <v>2.123568559448144E-2</v>
      </c>
      <c r="E123" s="185">
        <v>1.5526673744407716E-2</v>
      </c>
      <c r="F123" s="185">
        <v>2.404615240280816E-2</v>
      </c>
      <c r="G123" s="185">
        <v>-1.1448632738059712E-4</v>
      </c>
      <c r="H123" s="185">
        <v>-8.4731499246887675E-3</v>
      </c>
      <c r="I123" s="185">
        <v>6.8157593668920221E-5</v>
      </c>
      <c r="J123" s="185">
        <v>5.7090118500737232E-3</v>
      </c>
      <c r="K123" s="185">
        <v>4.7702561815306114E-3</v>
      </c>
      <c r="L123" s="185">
        <v>5.1177700645401337E-4</v>
      </c>
      <c r="M123" s="185">
        <v>3.3447172111845003E-4</v>
      </c>
      <c r="N123" s="185">
        <v>9.2506940970648647E-5</v>
      </c>
      <c r="O123" s="186">
        <f t="shared" si="3"/>
        <v>1.5458516150738793E-2</v>
      </c>
      <c r="P123" s="187">
        <f t="shared" si="4"/>
        <v>5.2820331879846246E-3</v>
      </c>
      <c r="Q123" s="187">
        <f t="shared" si="5"/>
        <v>4.951362557580189E-4</v>
      </c>
    </row>
    <row r="124" spans="1:17" x14ac:dyDescent="0.25">
      <c r="A124" s="158">
        <v>41183</v>
      </c>
      <c r="B124" s="188">
        <v>-2.5064949155753028E-2</v>
      </c>
      <c r="C124" s="188">
        <v>-4.5777599013819302E-2</v>
      </c>
      <c r="D124" s="189">
        <v>2.071264985806626E-2</v>
      </c>
      <c r="E124" s="190">
        <v>1.5122785923299941E-2</v>
      </c>
      <c r="F124" s="190">
        <v>2.3850106616262932E-2</v>
      </c>
      <c r="G124" s="190">
        <v>-1.120129297095405E-4</v>
      </c>
      <c r="H124" s="190">
        <v>-8.7075332776177117E-3</v>
      </c>
      <c r="I124" s="190">
        <v>9.2225514364262478E-5</v>
      </c>
      <c r="J124" s="190">
        <v>5.5898639347663152E-3</v>
      </c>
      <c r="K124" s="190">
        <v>4.7485053444053802E-3</v>
      </c>
      <c r="L124" s="190">
        <v>5.2247732518295785E-4</v>
      </c>
      <c r="M124" s="190">
        <v>2.5674914315610472E-4</v>
      </c>
      <c r="N124" s="190">
        <v>6.2132122021872906E-5</v>
      </c>
      <c r="O124" s="191">
        <f t="shared" si="3"/>
        <v>1.5030560408935681E-2</v>
      </c>
      <c r="P124" s="192">
        <f t="shared" si="4"/>
        <v>5.2709826695883383E-3</v>
      </c>
      <c r="Q124" s="192">
        <f t="shared" si="5"/>
        <v>4.1110677954224012E-4</v>
      </c>
    </row>
    <row r="125" spans="1:17" x14ac:dyDescent="0.25">
      <c r="A125" s="153">
        <v>41214</v>
      </c>
      <c r="B125" s="183">
        <v>-2.7326533130408198E-2</v>
      </c>
      <c r="C125" s="183">
        <v>-4.5021132845621023E-2</v>
      </c>
      <c r="D125" s="184">
        <v>1.7694599715212821E-2</v>
      </c>
      <c r="E125" s="185">
        <v>1.2507886638350108E-2</v>
      </c>
      <c r="F125" s="185">
        <v>2.1688300816493887E-2</v>
      </c>
      <c r="G125" s="185">
        <v>-1.117768403871983E-4</v>
      </c>
      <c r="H125" s="185">
        <v>-8.8881566707181437E-3</v>
      </c>
      <c r="I125" s="185">
        <v>-1.8048066703843881E-4</v>
      </c>
      <c r="J125" s="185">
        <v>5.1867130768627114E-3</v>
      </c>
      <c r="K125" s="185">
        <v>4.5147997172736579E-3</v>
      </c>
      <c r="L125" s="185">
        <v>5.2127135430408446E-4</v>
      </c>
      <c r="M125" s="185">
        <v>8.8701525903991772E-5</v>
      </c>
      <c r="N125" s="185">
        <v>6.1940479380977168E-5</v>
      </c>
      <c r="O125" s="186">
        <f t="shared" si="3"/>
        <v>1.2688367305388545E-2</v>
      </c>
      <c r="P125" s="187">
        <f t="shared" si="4"/>
        <v>5.0360710715777425E-3</v>
      </c>
      <c r="Q125" s="187">
        <f t="shared" si="5"/>
        <v>-2.9838661753469874E-5</v>
      </c>
    </row>
    <row r="126" spans="1:17" x14ac:dyDescent="0.25">
      <c r="A126" s="158">
        <v>41244</v>
      </c>
      <c r="B126" s="188">
        <v>-2.2620359102577595E-2</v>
      </c>
      <c r="C126" s="188">
        <v>-4.4418162575896251E-2</v>
      </c>
      <c r="D126" s="189">
        <v>2.1797803473318646E-2</v>
      </c>
      <c r="E126" s="190">
        <v>1.7660279591076918E-2</v>
      </c>
      <c r="F126" s="190">
        <v>2.651497071662828E-2</v>
      </c>
      <c r="G126" s="190">
        <v>-1.5627550178471419E-4</v>
      </c>
      <c r="H126" s="190">
        <v>-8.4790973693695017E-3</v>
      </c>
      <c r="I126" s="190">
        <v>-2.1931825439714837E-4</v>
      </c>
      <c r="J126" s="190">
        <v>4.137523882241729E-3</v>
      </c>
      <c r="K126" s="190">
        <v>3.8997017156401372E-3</v>
      </c>
      <c r="L126" s="190">
        <v>5.6794536245929493E-4</v>
      </c>
      <c r="M126" s="190">
        <v>-3.9025512854573108E-4</v>
      </c>
      <c r="N126" s="190">
        <v>6.0131932688028695E-5</v>
      </c>
      <c r="O126" s="191">
        <f t="shared" si="3"/>
        <v>1.7879597845474063E-2</v>
      </c>
      <c r="P126" s="192">
        <f t="shared" si="4"/>
        <v>4.4676470780994322E-3</v>
      </c>
      <c r="Q126" s="192">
        <f t="shared" si="5"/>
        <v>-5.4944145025485067E-4</v>
      </c>
    </row>
    <row r="127" spans="1:17" x14ac:dyDescent="0.25">
      <c r="A127" s="153">
        <v>41275</v>
      </c>
      <c r="B127" s="183">
        <v>-2.2145862323425688E-2</v>
      </c>
      <c r="C127" s="183">
        <v>-4.4604883013378539E-2</v>
      </c>
      <c r="D127" s="184">
        <v>2.2459020689952827E-2</v>
      </c>
      <c r="E127" s="185">
        <v>1.8603898124700095E-2</v>
      </c>
      <c r="F127" s="185">
        <v>2.8111403059790572E-2</v>
      </c>
      <c r="G127" s="185">
        <v>-1.501039599523012E-4</v>
      </c>
      <c r="H127" s="185">
        <v>-9.049554765803873E-3</v>
      </c>
      <c r="I127" s="185">
        <v>-3.0784620933430669E-4</v>
      </c>
      <c r="J127" s="185">
        <v>3.855122565252736E-3</v>
      </c>
      <c r="K127" s="185">
        <v>3.6829010555347436E-3</v>
      </c>
      <c r="L127" s="185">
        <v>5.311368636338131E-4</v>
      </c>
      <c r="M127" s="185">
        <v>-4.4533397167191812E-4</v>
      </c>
      <c r="N127" s="185">
        <v>8.6418617756097184E-5</v>
      </c>
      <c r="O127" s="186">
        <f t="shared" si="3"/>
        <v>1.8911744334034399E-2</v>
      </c>
      <c r="P127" s="187">
        <f t="shared" si="4"/>
        <v>4.2140379191685567E-3</v>
      </c>
      <c r="Q127" s="187">
        <f t="shared" si="5"/>
        <v>-6.6676156325012762E-4</v>
      </c>
    </row>
    <row r="128" spans="1:17" x14ac:dyDescent="0.25">
      <c r="A128" s="158">
        <v>41306</v>
      </c>
      <c r="B128" s="188">
        <v>-2.4973508042410456E-2</v>
      </c>
      <c r="C128" s="188">
        <v>-4.4724997902569175E-2</v>
      </c>
      <c r="D128" s="189">
        <v>1.9751489860158688E-2</v>
      </c>
      <c r="E128" s="190">
        <v>1.5939140421373486E-2</v>
      </c>
      <c r="F128" s="190">
        <v>2.503611337066753E-2</v>
      </c>
      <c r="G128" s="190">
        <v>-1.4389605471985093E-4</v>
      </c>
      <c r="H128" s="190">
        <v>-8.647918934711462E-3</v>
      </c>
      <c r="I128" s="190">
        <v>-3.0515795986273407E-4</v>
      </c>
      <c r="J128" s="190">
        <v>3.8123494387852009E-3</v>
      </c>
      <c r="K128" s="190">
        <v>3.3007022080638894E-3</v>
      </c>
      <c r="L128" s="190">
        <v>7.1725360725914569E-4</v>
      </c>
      <c r="M128" s="190">
        <v>-2.9357095490531595E-4</v>
      </c>
      <c r="N128" s="190">
        <v>8.7964578367481214E-5</v>
      </c>
      <c r="O128" s="191">
        <f t="shared" si="3"/>
        <v>1.6244298381236217E-2</v>
      </c>
      <c r="P128" s="192">
        <f t="shared" si="4"/>
        <v>4.0179558153230349E-3</v>
      </c>
      <c r="Q128" s="192">
        <f t="shared" si="5"/>
        <v>-5.1076433640056878E-4</v>
      </c>
    </row>
    <row r="129" spans="1:17" x14ac:dyDescent="0.25">
      <c r="A129" s="153">
        <v>41334</v>
      </c>
      <c r="B129" s="183">
        <v>-2.5869200112491234E-2</v>
      </c>
      <c r="C129" s="183">
        <v>-4.4075156443472846E-2</v>
      </c>
      <c r="D129" s="184">
        <v>1.8205956330981606E-2</v>
      </c>
      <c r="E129" s="185">
        <v>1.4557796219247828E-2</v>
      </c>
      <c r="F129" s="185">
        <v>2.4231729838297144E-2</v>
      </c>
      <c r="G129" s="185">
        <v>-1.4707697122065181E-4</v>
      </c>
      <c r="H129" s="185">
        <v>-9.2509774008636518E-3</v>
      </c>
      <c r="I129" s="185">
        <v>-2.7587924696500751E-4</v>
      </c>
      <c r="J129" s="185">
        <v>3.6481601117337777E-3</v>
      </c>
      <c r="K129" s="185">
        <v>3.0413845455208566E-3</v>
      </c>
      <c r="L129" s="185">
        <v>7.9847270611249199E-4</v>
      </c>
      <c r="M129" s="185">
        <v>-2.7726863749281272E-4</v>
      </c>
      <c r="N129" s="185">
        <v>8.5571497593241538E-5</v>
      </c>
      <c r="O129" s="186">
        <f t="shared" si="3"/>
        <v>1.483367546621284E-2</v>
      </c>
      <c r="P129" s="187">
        <f t="shared" si="4"/>
        <v>3.8398572516333486E-3</v>
      </c>
      <c r="Q129" s="187">
        <f t="shared" si="5"/>
        <v>-4.6757638686457871E-4</v>
      </c>
    </row>
    <row r="130" spans="1:17" x14ac:dyDescent="0.25">
      <c r="A130" s="158">
        <v>41365</v>
      </c>
      <c r="B130" s="188">
        <v>-2.6516157320282299E-2</v>
      </c>
      <c r="C130" s="188">
        <v>-4.372954969473631E-2</v>
      </c>
      <c r="D130" s="189">
        <v>1.7213392374453986E-2</v>
      </c>
      <c r="E130" s="190">
        <v>1.3549060088186184E-2</v>
      </c>
      <c r="F130" s="190">
        <v>2.3281240811981768E-2</v>
      </c>
      <c r="G130" s="190">
        <v>-1.8348271723025032E-4</v>
      </c>
      <c r="H130" s="190">
        <v>-9.3191258176486807E-3</v>
      </c>
      <c r="I130" s="190">
        <v>-2.295721889166519E-4</v>
      </c>
      <c r="J130" s="190">
        <v>3.664332286267803E-3</v>
      </c>
      <c r="K130" s="190">
        <v>3.1084186396088485E-3</v>
      </c>
      <c r="L130" s="190">
        <v>8.1753342431471613E-4</v>
      </c>
      <c r="M130" s="190">
        <v>-3.4291835944277876E-4</v>
      </c>
      <c r="N130" s="190">
        <v>8.1298581787016437E-5</v>
      </c>
      <c r="O130" s="191">
        <f t="shared" si="3"/>
        <v>1.3778632277102838E-2</v>
      </c>
      <c r="P130" s="192">
        <f t="shared" si="4"/>
        <v>3.9259520639235643E-3</v>
      </c>
      <c r="Q130" s="192">
        <f t="shared" si="5"/>
        <v>-4.9119196657241432E-4</v>
      </c>
    </row>
    <row r="131" spans="1:17" x14ac:dyDescent="0.25">
      <c r="A131" s="153">
        <v>41395</v>
      </c>
      <c r="B131" s="183">
        <v>-2.6004730121114414E-2</v>
      </c>
      <c r="C131" s="183">
        <v>-4.3688774754971418E-2</v>
      </c>
      <c r="D131" s="184">
        <v>1.7684044633856998E-2</v>
      </c>
      <c r="E131" s="185">
        <v>1.4219715115017007E-2</v>
      </c>
      <c r="F131" s="185">
        <v>2.3893861208700583E-2</v>
      </c>
      <c r="G131" s="185">
        <v>-1.5597656617488144E-4</v>
      </c>
      <c r="H131" s="185">
        <v>-9.332861596972962E-3</v>
      </c>
      <c r="I131" s="185">
        <v>-1.8530793053572986E-4</v>
      </c>
      <c r="J131" s="185">
        <v>3.4643295188399891E-3</v>
      </c>
      <c r="K131" s="185">
        <v>3.0477588119513701E-3</v>
      </c>
      <c r="L131" s="185">
        <v>8.4592361356271729E-4</v>
      </c>
      <c r="M131" s="185">
        <v>-5.1343282859185461E-4</v>
      </c>
      <c r="N131" s="185">
        <v>8.4079921917756727E-5</v>
      </c>
      <c r="O131" s="186">
        <f t="shared" si="3"/>
        <v>1.4405023045552742E-2</v>
      </c>
      <c r="P131" s="187">
        <f t="shared" si="4"/>
        <v>3.8936824255140874E-3</v>
      </c>
      <c r="Q131" s="187">
        <f t="shared" si="5"/>
        <v>-6.1466083720982778E-4</v>
      </c>
    </row>
    <row r="132" spans="1:17" x14ac:dyDescent="0.25">
      <c r="A132" s="158">
        <v>41426</v>
      </c>
      <c r="B132" s="188">
        <v>-2.5556556802089996E-2</v>
      </c>
      <c r="C132" s="188">
        <v>-4.3606961435977309E-2</v>
      </c>
      <c r="D132" s="189">
        <v>1.8050404633887306E-2</v>
      </c>
      <c r="E132" s="190">
        <v>1.3938242105067465E-2</v>
      </c>
      <c r="F132" s="190">
        <v>2.3650961725671757E-2</v>
      </c>
      <c r="G132" s="190">
        <v>-1.5328628751216973E-4</v>
      </c>
      <c r="H132" s="190">
        <v>-9.3351459475878307E-3</v>
      </c>
      <c r="I132" s="190">
        <v>-2.2428738550429094E-4</v>
      </c>
      <c r="J132" s="190">
        <v>4.1121625288198412E-3</v>
      </c>
      <c r="K132" s="190">
        <v>3.6809786485184847E-3</v>
      </c>
      <c r="L132" s="190">
        <v>8.6990363550259293E-4</v>
      </c>
      <c r="M132" s="190">
        <v>-5.1265100030783366E-4</v>
      </c>
      <c r="N132" s="190">
        <v>7.3931245106596444E-5</v>
      </c>
      <c r="O132" s="191">
        <f t="shared" si="3"/>
        <v>1.4162529490571757E-2</v>
      </c>
      <c r="P132" s="192">
        <f t="shared" si="4"/>
        <v>4.5508822840210775E-3</v>
      </c>
      <c r="Q132" s="192">
        <f t="shared" si="5"/>
        <v>-6.6300714070552814E-4</v>
      </c>
    </row>
    <row r="133" spans="1:17" x14ac:dyDescent="0.25">
      <c r="A133" s="153">
        <v>41456</v>
      </c>
      <c r="B133" s="183">
        <v>-2.7143783466258134E-2</v>
      </c>
      <c r="C133" s="183">
        <v>-4.4395754535260304E-2</v>
      </c>
      <c r="D133" s="184">
        <v>1.725197106900216E-2</v>
      </c>
      <c r="E133" s="185">
        <v>1.3794560820290102E-2</v>
      </c>
      <c r="F133" s="185">
        <v>2.3571594097982325E-2</v>
      </c>
      <c r="G133" s="185">
        <v>-1.9126955542282136E-4</v>
      </c>
      <c r="H133" s="185">
        <v>-9.3533932188847556E-3</v>
      </c>
      <c r="I133" s="185">
        <v>-2.3237050338464516E-4</v>
      </c>
      <c r="J133" s="185">
        <v>3.4574102487120563E-3</v>
      </c>
      <c r="K133" s="185">
        <v>3.2230044003454918E-3</v>
      </c>
      <c r="L133" s="185">
        <v>8.0495493879568754E-4</v>
      </c>
      <c r="M133" s="185">
        <v>-6.5250534972150431E-4</v>
      </c>
      <c r="N133" s="185">
        <v>8.1956259292381863E-5</v>
      </c>
      <c r="O133" s="186">
        <f t="shared" si="3"/>
        <v>1.402693132367475E-2</v>
      </c>
      <c r="P133" s="187">
        <f t="shared" si="4"/>
        <v>4.0279593391411798E-3</v>
      </c>
      <c r="Q133" s="187">
        <f t="shared" si="5"/>
        <v>-8.0291959381376761E-4</v>
      </c>
    </row>
    <row r="134" spans="1:17" x14ac:dyDescent="0.25">
      <c r="A134" s="158">
        <v>41487</v>
      </c>
      <c r="B134" s="188">
        <v>-2.8168707737895645E-2</v>
      </c>
      <c r="C134" s="188">
        <v>-4.4641853228882325E-2</v>
      </c>
      <c r="D134" s="189">
        <v>1.647314549098667E-2</v>
      </c>
      <c r="E134" s="190">
        <v>1.3423488716888672E-2</v>
      </c>
      <c r="F134" s="190">
        <v>2.3312769150488494E-2</v>
      </c>
      <c r="G134" s="190">
        <v>-1.6828565310916102E-4</v>
      </c>
      <c r="H134" s="190">
        <v>-9.4474436622846297E-3</v>
      </c>
      <c r="I134" s="190">
        <v>-2.7355111820602681E-4</v>
      </c>
      <c r="J134" s="190">
        <v>3.0496567740979958E-3</v>
      </c>
      <c r="K134" s="190">
        <v>2.8334086258849141E-3</v>
      </c>
      <c r="L134" s="190">
        <v>8.4610910952283703E-4</v>
      </c>
      <c r="M134" s="190">
        <v>-6.9676598299555899E-4</v>
      </c>
      <c r="N134" s="190">
        <v>6.690502168580388E-5</v>
      </c>
      <c r="O134" s="191">
        <f t="shared" ref="O134:O197" si="6">F134+G134+H134</f>
        <v>1.3697039835094703E-2</v>
      </c>
      <c r="P134" s="192">
        <f t="shared" ref="P134:P197" si="7">K134+L134</f>
        <v>3.6795177354077514E-3</v>
      </c>
      <c r="Q134" s="192">
        <f t="shared" ref="Q134:Q196" si="8">I134+M134+N134</f>
        <v>-9.034120795157819E-4</v>
      </c>
    </row>
    <row r="135" spans="1:17" x14ac:dyDescent="0.25">
      <c r="A135" s="153">
        <v>41518</v>
      </c>
      <c r="B135" s="183">
        <v>-2.9969668236602565E-2</v>
      </c>
      <c r="C135" s="183">
        <v>-4.4247046751449332E-2</v>
      </c>
      <c r="D135" s="184">
        <v>1.4277378514846773E-2</v>
      </c>
      <c r="E135" s="185">
        <v>1.1115896120268356E-2</v>
      </c>
      <c r="F135" s="185">
        <v>2.0956114209771635E-2</v>
      </c>
      <c r="G135" s="185">
        <v>-1.4546775218554519E-4</v>
      </c>
      <c r="H135" s="185">
        <v>-9.487490374823656E-3</v>
      </c>
      <c r="I135" s="185">
        <v>-2.0725996249408164E-4</v>
      </c>
      <c r="J135" s="185">
        <v>3.1614823945784174E-3</v>
      </c>
      <c r="K135" s="185">
        <v>2.9021866523477975E-3</v>
      </c>
      <c r="L135" s="185">
        <v>8.6150979434129532E-4</v>
      </c>
      <c r="M135" s="185">
        <v>-6.7086833999570534E-4</v>
      </c>
      <c r="N135" s="185">
        <v>6.8654287885030116E-5</v>
      </c>
      <c r="O135" s="186">
        <f t="shared" si="6"/>
        <v>1.1323156082762433E-2</v>
      </c>
      <c r="P135" s="187">
        <f t="shared" si="7"/>
        <v>3.7636964466890928E-3</v>
      </c>
      <c r="Q135" s="187">
        <f t="shared" si="8"/>
        <v>-8.0947401460475688E-4</v>
      </c>
    </row>
    <row r="136" spans="1:17" x14ac:dyDescent="0.25">
      <c r="A136" s="158">
        <v>41548</v>
      </c>
      <c r="B136" s="188">
        <v>-3.103350878900096E-2</v>
      </c>
      <c r="C136" s="188">
        <v>-4.4001639602050974E-2</v>
      </c>
      <c r="D136" s="189">
        <v>1.2968130813050021E-2</v>
      </c>
      <c r="E136" s="190">
        <v>1.007370854796822E-2</v>
      </c>
      <c r="F136" s="190">
        <v>1.9849474878587604E-2</v>
      </c>
      <c r="G136" s="190">
        <v>-1.5605202413171798E-4</v>
      </c>
      <c r="H136" s="190">
        <v>-9.3854505303180569E-3</v>
      </c>
      <c r="I136" s="190">
        <v>-2.3426377616960912E-4</v>
      </c>
      <c r="J136" s="190">
        <v>2.8944222650818027E-3</v>
      </c>
      <c r="K136" s="190">
        <v>2.5184217662864703E-3</v>
      </c>
      <c r="L136" s="190">
        <v>8.8458611101702807E-4</v>
      </c>
      <c r="M136" s="190">
        <v>-5.7072075378767934E-4</v>
      </c>
      <c r="N136" s="190">
        <v>6.213514156598318E-5</v>
      </c>
      <c r="O136" s="191">
        <f t="shared" si="6"/>
        <v>1.030797232413783E-2</v>
      </c>
      <c r="P136" s="192">
        <f t="shared" si="7"/>
        <v>3.4030078773034985E-3</v>
      </c>
      <c r="Q136" s="192">
        <f t="shared" si="8"/>
        <v>-7.428493883913053E-4</v>
      </c>
    </row>
    <row r="137" spans="1:17" x14ac:dyDescent="0.25">
      <c r="A137" s="153">
        <v>41579</v>
      </c>
      <c r="B137" s="183">
        <v>-2.6670720710542616E-2</v>
      </c>
      <c r="C137" s="183">
        <v>-4.6210703816827285E-2</v>
      </c>
      <c r="D137" s="184">
        <v>1.9539983106284665E-2</v>
      </c>
      <c r="E137" s="185">
        <v>1.6705703304173859E-2</v>
      </c>
      <c r="F137" s="185">
        <v>2.6180776052125175E-2</v>
      </c>
      <c r="G137" s="185">
        <v>-1.9390493206316504E-4</v>
      </c>
      <c r="H137" s="185">
        <v>-9.2322444898722683E-3</v>
      </c>
      <c r="I137" s="185">
        <v>-4.8923326015884894E-5</v>
      </c>
      <c r="J137" s="185">
        <v>2.8342798021108073E-3</v>
      </c>
      <c r="K137" s="185">
        <v>2.4350142850973243E-3</v>
      </c>
      <c r="L137" s="185">
        <v>8.0103115124503864E-4</v>
      </c>
      <c r="M137" s="185">
        <v>-4.6397617961650402E-4</v>
      </c>
      <c r="N137" s="185">
        <v>6.2210545384948211E-5</v>
      </c>
      <c r="O137" s="186">
        <f t="shared" si="6"/>
        <v>1.6754626630189742E-2</v>
      </c>
      <c r="P137" s="187">
        <f t="shared" si="7"/>
        <v>3.2360454363423632E-3</v>
      </c>
      <c r="Q137" s="187">
        <f t="shared" si="8"/>
        <v>-4.5068896024744068E-4</v>
      </c>
    </row>
    <row r="138" spans="1:17" x14ac:dyDescent="0.25">
      <c r="A138" s="158">
        <v>41609</v>
      </c>
      <c r="B138" s="188">
        <v>-2.9550042751220706E-2</v>
      </c>
      <c r="C138" s="188">
        <v>-4.6675445066375006E-2</v>
      </c>
      <c r="D138" s="189">
        <v>1.7125402315154293E-2</v>
      </c>
      <c r="E138" s="190">
        <v>1.4019541420084767E-2</v>
      </c>
      <c r="F138" s="190">
        <v>2.3719803545572779E-2</v>
      </c>
      <c r="G138" s="190">
        <v>-2.4722586016437913E-4</v>
      </c>
      <c r="H138" s="190">
        <v>-9.351031734283222E-3</v>
      </c>
      <c r="I138" s="190">
        <v>-1.0200453104041007E-4</v>
      </c>
      <c r="J138" s="190">
        <v>3.1058608950695261E-3</v>
      </c>
      <c r="K138" s="190">
        <v>2.4309876770765163E-3</v>
      </c>
      <c r="L138" s="190">
        <v>6.3318040927592804E-4</v>
      </c>
      <c r="M138" s="190">
        <v>-2.0688813504801313E-5</v>
      </c>
      <c r="N138" s="190">
        <v>6.2381622221883214E-5</v>
      </c>
      <c r="O138" s="191">
        <f t="shared" si="6"/>
        <v>1.412154595112518E-2</v>
      </c>
      <c r="P138" s="192">
        <f t="shared" si="7"/>
        <v>3.0641680863524442E-3</v>
      </c>
      <c r="Q138" s="192">
        <f t="shared" si="8"/>
        <v>-6.0311722323328157E-5</v>
      </c>
    </row>
    <row r="139" spans="1:17" x14ac:dyDescent="0.25">
      <c r="A139" s="153">
        <v>41640</v>
      </c>
      <c r="B139" s="183">
        <v>-3.2659580214039273E-2</v>
      </c>
      <c r="C139" s="183">
        <v>-4.7717637556381073E-2</v>
      </c>
      <c r="D139" s="184">
        <v>1.5058057342341802E-2</v>
      </c>
      <c r="E139" s="185">
        <v>1.1379051736142325E-2</v>
      </c>
      <c r="F139" s="185">
        <v>2.0691252257789186E-2</v>
      </c>
      <c r="G139" s="185">
        <v>-2.3096336109133843E-4</v>
      </c>
      <c r="H139" s="185">
        <v>-8.9771807911072348E-3</v>
      </c>
      <c r="I139" s="185">
        <v>-1.0405636944829078E-4</v>
      </c>
      <c r="J139" s="185">
        <v>3.6790056061994768E-3</v>
      </c>
      <c r="K139" s="185">
        <v>2.8424126173328137E-3</v>
      </c>
      <c r="L139" s="185">
        <v>7.5888105354063014E-4</v>
      </c>
      <c r="M139" s="185">
        <v>2.2564953585239674E-5</v>
      </c>
      <c r="N139" s="185">
        <v>5.5146981740794152E-5</v>
      </c>
      <c r="O139" s="186">
        <f t="shared" si="6"/>
        <v>1.1483108105590613E-2</v>
      </c>
      <c r="P139" s="187">
        <f t="shared" si="7"/>
        <v>3.6012936708734438E-3</v>
      </c>
      <c r="Q139" s="187">
        <f t="shared" si="8"/>
        <v>-2.6344434122256952E-5</v>
      </c>
    </row>
    <row r="140" spans="1:17" x14ac:dyDescent="0.25">
      <c r="A140" s="158">
        <v>41671</v>
      </c>
      <c r="B140" s="188">
        <v>-2.9783943262725189E-2</v>
      </c>
      <c r="C140" s="188">
        <v>-4.563382269857439E-2</v>
      </c>
      <c r="D140" s="189">
        <v>1.5849879435849222E-2</v>
      </c>
      <c r="E140" s="190">
        <v>1.1932356749767161E-2</v>
      </c>
      <c r="F140" s="190">
        <v>2.1017701289714637E-2</v>
      </c>
      <c r="G140" s="190">
        <v>-2.4327817876557725E-4</v>
      </c>
      <c r="H140" s="190">
        <v>-8.7209371477994131E-3</v>
      </c>
      <c r="I140" s="190">
        <v>-1.2112921338248707E-4</v>
      </c>
      <c r="J140" s="190">
        <v>3.9175226860820624E-3</v>
      </c>
      <c r="K140" s="190">
        <v>2.9646426487111473E-3</v>
      </c>
      <c r="L140" s="190">
        <v>8.2434072451944413E-4</v>
      </c>
      <c r="M140" s="190">
        <v>6.5297891147665448E-5</v>
      </c>
      <c r="N140" s="190">
        <v>6.3241421703806111E-5</v>
      </c>
      <c r="O140" s="191">
        <f t="shared" si="6"/>
        <v>1.2053485963149646E-2</v>
      </c>
      <c r="P140" s="192">
        <f t="shared" si="7"/>
        <v>3.7889833732305915E-3</v>
      </c>
      <c r="Q140" s="192">
        <f t="shared" si="8"/>
        <v>7.4100994689844935E-6</v>
      </c>
    </row>
    <row r="141" spans="1:17" x14ac:dyDescent="0.25">
      <c r="A141" s="153">
        <v>41699</v>
      </c>
      <c r="B141" s="183">
        <v>-2.9040911768924892E-2</v>
      </c>
      <c r="C141" s="183">
        <v>-4.4785631058146487E-2</v>
      </c>
      <c r="D141" s="184">
        <v>1.5744719289221613E-2</v>
      </c>
      <c r="E141" s="185">
        <v>1.2177944902031012E-2</v>
      </c>
      <c r="F141" s="185">
        <v>2.1142404954487149E-2</v>
      </c>
      <c r="G141" s="185">
        <v>-2.3240832171058786E-4</v>
      </c>
      <c r="H141" s="185">
        <v>-8.5636431976690661E-3</v>
      </c>
      <c r="I141" s="185">
        <v>-1.6840853307648095E-4</v>
      </c>
      <c r="J141" s="185">
        <v>3.5667743871905964E-3</v>
      </c>
      <c r="K141" s="185">
        <v>2.7278823773252705E-3</v>
      </c>
      <c r="L141" s="185">
        <v>7.2913514226419988E-4</v>
      </c>
      <c r="M141" s="185">
        <v>5.294897808142457E-5</v>
      </c>
      <c r="N141" s="185">
        <v>5.680788951970157E-5</v>
      </c>
      <c r="O141" s="186">
        <f t="shared" si="6"/>
        <v>1.2346353435107494E-2</v>
      </c>
      <c r="P141" s="187">
        <f t="shared" si="7"/>
        <v>3.4570175195894701E-3</v>
      </c>
      <c r="Q141" s="187">
        <f t="shared" si="8"/>
        <v>-5.8651665475354819E-5</v>
      </c>
    </row>
    <row r="142" spans="1:17" x14ac:dyDescent="0.25">
      <c r="A142" s="158">
        <v>41730</v>
      </c>
      <c r="B142" s="188">
        <v>-2.8291021780961132E-2</v>
      </c>
      <c r="C142" s="188">
        <v>-4.5121828501586449E-2</v>
      </c>
      <c r="D142" s="189">
        <v>1.683080672062532E-2</v>
      </c>
      <c r="E142" s="190">
        <v>1.3798812623845667E-2</v>
      </c>
      <c r="F142" s="190">
        <v>2.2144602432144264E-2</v>
      </c>
      <c r="G142" s="190">
        <v>-1.6269993822596782E-4</v>
      </c>
      <c r="H142" s="190">
        <v>-7.942228903249457E-3</v>
      </c>
      <c r="I142" s="190">
        <v>-2.4086096682316896E-4</v>
      </c>
      <c r="J142" s="190">
        <v>3.0319940967796538E-3</v>
      </c>
      <c r="K142" s="190">
        <v>2.1237073945132101E-3</v>
      </c>
      <c r="L142" s="190">
        <v>7.5588132990091217E-4</v>
      </c>
      <c r="M142" s="190">
        <v>9.3421663052221362E-5</v>
      </c>
      <c r="N142" s="190">
        <v>5.8983709313310738E-5</v>
      </c>
      <c r="O142" s="191">
        <f t="shared" si="6"/>
        <v>1.4039673590668839E-2</v>
      </c>
      <c r="P142" s="192">
        <f t="shared" si="7"/>
        <v>2.8795887244141222E-3</v>
      </c>
      <c r="Q142" s="192">
        <f t="shared" si="8"/>
        <v>-8.8455594457636862E-5</v>
      </c>
    </row>
    <row r="143" spans="1:17" x14ac:dyDescent="0.25">
      <c r="A143" s="153">
        <v>41760</v>
      </c>
      <c r="B143" s="183">
        <v>-3.1309687619915462E-2</v>
      </c>
      <c r="C143" s="183">
        <v>-4.5004350969637598E-2</v>
      </c>
      <c r="D143" s="184">
        <v>1.3694663349722113E-2</v>
      </c>
      <c r="E143" s="185">
        <v>1.0783883047857349E-2</v>
      </c>
      <c r="F143" s="185">
        <v>1.9234948553436288E-2</v>
      </c>
      <c r="G143" s="185">
        <v>-1.9375172860967166E-4</v>
      </c>
      <c r="H143" s="185">
        <v>-8.041725616719838E-3</v>
      </c>
      <c r="I143" s="185">
        <v>-2.1558816024942854E-4</v>
      </c>
      <c r="J143" s="185">
        <v>2.9107803018647623E-3</v>
      </c>
      <c r="K143" s="185">
        <v>1.9700622450853434E-3</v>
      </c>
      <c r="L143" s="185">
        <v>6.6793156942046713E-4</v>
      </c>
      <c r="M143" s="185">
        <v>2.2950873175315101E-4</v>
      </c>
      <c r="N143" s="185">
        <v>4.3277755605800848E-5</v>
      </c>
      <c r="O143" s="186">
        <f t="shared" si="6"/>
        <v>1.0999471208106779E-2</v>
      </c>
      <c r="P143" s="187">
        <f t="shared" si="7"/>
        <v>2.6379938145058104E-3</v>
      </c>
      <c r="Q143" s="187">
        <f t="shared" si="8"/>
        <v>5.7198327109523316E-5</v>
      </c>
    </row>
    <row r="144" spans="1:17" x14ac:dyDescent="0.25">
      <c r="A144" s="158">
        <v>41791</v>
      </c>
      <c r="B144" s="188">
        <v>-3.27281754639639E-2</v>
      </c>
      <c r="C144" s="188">
        <v>-4.5018821536191689E-2</v>
      </c>
      <c r="D144" s="189">
        <v>1.2290646072227775E-2</v>
      </c>
      <c r="E144" s="190">
        <v>9.9553529584327505E-3</v>
      </c>
      <c r="F144" s="190">
        <v>1.8606385114146338E-2</v>
      </c>
      <c r="G144" s="190">
        <v>-1.4696495418719291E-4</v>
      </c>
      <c r="H144" s="190">
        <v>-8.2485427050866152E-3</v>
      </c>
      <c r="I144" s="190">
        <v>-2.5552449643978097E-4</v>
      </c>
      <c r="J144" s="190">
        <v>2.3352931137950242E-3</v>
      </c>
      <c r="K144" s="190">
        <v>1.3217681532056726E-3</v>
      </c>
      <c r="L144" s="190">
        <v>7.5799646062434047E-4</v>
      </c>
      <c r="M144" s="190">
        <v>2.0225663953750747E-4</v>
      </c>
      <c r="N144" s="190">
        <v>5.3271860427502954E-5</v>
      </c>
      <c r="O144" s="191">
        <f t="shared" si="6"/>
        <v>1.0210877454872529E-2</v>
      </c>
      <c r="P144" s="192">
        <f t="shared" si="7"/>
        <v>2.0797646138300133E-3</v>
      </c>
      <c r="Q144" s="192">
        <f t="shared" si="8"/>
        <v>4.0035252294606544E-9</v>
      </c>
    </row>
    <row r="145" spans="1:17" x14ac:dyDescent="0.25">
      <c r="A145" s="153">
        <v>41821</v>
      </c>
      <c r="B145" s="183">
        <v>-3.4618893031097435E-2</v>
      </c>
      <c r="C145" s="183">
        <v>-4.559332947283793E-2</v>
      </c>
      <c r="D145" s="184">
        <v>1.097443644174048E-2</v>
      </c>
      <c r="E145" s="185">
        <v>8.8035971977221024E-3</v>
      </c>
      <c r="F145" s="185">
        <v>1.7819061611948763E-2</v>
      </c>
      <c r="G145" s="185">
        <v>-1.3026043696450388E-4</v>
      </c>
      <c r="H145" s="185">
        <v>-8.5438443617527927E-3</v>
      </c>
      <c r="I145" s="185">
        <v>-3.413596155093675E-4</v>
      </c>
      <c r="J145" s="185">
        <v>2.170839244018377E-3</v>
      </c>
      <c r="K145" s="185">
        <v>1.1325007995716971E-3</v>
      </c>
      <c r="L145" s="185">
        <v>8.020616088513134E-4</v>
      </c>
      <c r="M145" s="185">
        <v>1.8559784031313924E-4</v>
      </c>
      <c r="N145" s="185">
        <v>5.0678995282227007E-5</v>
      </c>
      <c r="O145" s="186">
        <f t="shared" si="6"/>
        <v>9.1449568132314675E-3</v>
      </c>
      <c r="P145" s="187">
        <f t="shared" si="7"/>
        <v>1.9345624084230106E-3</v>
      </c>
      <c r="Q145" s="187">
        <f t="shared" si="8"/>
        <v>-1.0508277991400124E-4</v>
      </c>
    </row>
    <row r="146" spans="1:17" x14ac:dyDescent="0.25">
      <c r="A146" s="158">
        <v>41852</v>
      </c>
      <c r="B146" s="188">
        <v>-3.6051581634542036E-2</v>
      </c>
      <c r="C146" s="188">
        <v>-4.4476242291697561E-2</v>
      </c>
      <c r="D146" s="189">
        <v>8.4246606571555076E-3</v>
      </c>
      <c r="E146" s="190">
        <v>6.7036520705455486E-3</v>
      </c>
      <c r="F146" s="190">
        <v>1.5647840215018975E-2</v>
      </c>
      <c r="G146" s="190">
        <v>-1.4567938427387966E-4</v>
      </c>
      <c r="H146" s="190">
        <v>-8.5185675232654391E-3</v>
      </c>
      <c r="I146" s="190">
        <v>-2.7994123693410821E-4</v>
      </c>
      <c r="J146" s="190">
        <v>1.7210085866099592E-3</v>
      </c>
      <c r="K146" s="190">
        <v>7.0833677910437482E-4</v>
      </c>
      <c r="L146" s="190">
        <v>8.3183939780005821E-4</v>
      </c>
      <c r="M146" s="190">
        <v>1.1866235733265653E-4</v>
      </c>
      <c r="N146" s="190">
        <v>6.2170052372869804E-5</v>
      </c>
      <c r="O146" s="191">
        <f t="shared" si="6"/>
        <v>6.9835933074796561E-3</v>
      </c>
      <c r="P146" s="192">
        <f t="shared" si="7"/>
        <v>1.540176176904433E-3</v>
      </c>
      <c r="Q146" s="192">
        <f t="shared" si="8"/>
        <v>-9.9108827228581872E-5</v>
      </c>
    </row>
    <row r="147" spans="1:17" x14ac:dyDescent="0.25">
      <c r="A147" s="153">
        <v>41883</v>
      </c>
      <c r="B147" s="183">
        <v>-4.3939722866365702E-2</v>
      </c>
      <c r="C147" s="183">
        <v>-4.9403653567400847E-2</v>
      </c>
      <c r="D147" s="184">
        <v>5.4639307010351194E-3</v>
      </c>
      <c r="E147" s="185">
        <v>4.8486751294857158E-3</v>
      </c>
      <c r="F147" s="185">
        <v>1.4045306487180114E-2</v>
      </c>
      <c r="G147" s="185">
        <v>-1.3780455344029099E-4</v>
      </c>
      <c r="H147" s="185">
        <v>-8.7807348769364628E-3</v>
      </c>
      <c r="I147" s="185">
        <v>-2.7809192731764358E-4</v>
      </c>
      <c r="J147" s="185">
        <v>6.1525557154940274E-4</v>
      </c>
      <c r="K147" s="185">
        <v>-2.2464869246870188E-4</v>
      </c>
      <c r="L147" s="185">
        <v>9.0592245971776513E-4</v>
      </c>
      <c r="M147" s="185">
        <v>-1.16129826418501E-4</v>
      </c>
      <c r="N147" s="185">
        <v>5.0111630718840648E-5</v>
      </c>
      <c r="O147" s="186">
        <f t="shared" si="6"/>
        <v>5.1267670568033614E-3</v>
      </c>
      <c r="P147" s="187">
        <f t="shared" si="7"/>
        <v>6.8127376724906325E-4</v>
      </c>
      <c r="Q147" s="187">
        <f t="shared" si="8"/>
        <v>-3.4411012301730393E-4</v>
      </c>
    </row>
    <row r="148" spans="1:17" x14ac:dyDescent="0.25">
      <c r="A148" s="158">
        <v>41913</v>
      </c>
      <c r="B148" s="188">
        <v>-4.4769636022445942E-2</v>
      </c>
      <c r="C148" s="188">
        <v>-4.9770641578070499E-2</v>
      </c>
      <c r="D148" s="189">
        <v>5.0010055556245422E-3</v>
      </c>
      <c r="E148" s="190">
        <v>4.7494645591574514E-3</v>
      </c>
      <c r="F148" s="190">
        <v>1.3888975670426568E-2</v>
      </c>
      <c r="G148" s="190">
        <v>-9.527434999136122E-5</v>
      </c>
      <c r="H148" s="190">
        <v>-8.7595290924441915E-3</v>
      </c>
      <c r="I148" s="190">
        <v>-2.8470766883356545E-4</v>
      </c>
      <c r="J148" s="190">
        <v>2.5154099646709072E-4</v>
      </c>
      <c r="K148" s="190">
        <v>-5.0536253882094368E-4</v>
      </c>
      <c r="L148" s="190">
        <v>9.3171125628346081E-4</v>
      </c>
      <c r="M148" s="190">
        <v>-2.3354719203814625E-4</v>
      </c>
      <c r="N148" s="190">
        <v>5.8739471042719947E-5</v>
      </c>
      <c r="O148" s="191">
        <f t="shared" si="6"/>
        <v>5.0341722279910149E-3</v>
      </c>
      <c r="P148" s="192">
        <f t="shared" si="7"/>
        <v>4.2634871746251714E-4</v>
      </c>
      <c r="Q148" s="192">
        <f t="shared" si="8"/>
        <v>-4.5951538982899175E-4</v>
      </c>
    </row>
    <row r="149" spans="1:17" x14ac:dyDescent="0.25">
      <c r="A149" s="153">
        <v>41944</v>
      </c>
      <c r="B149" s="183">
        <v>-5.174632652538743E-2</v>
      </c>
      <c r="C149" s="183">
        <v>-5.0139699706309021E-2</v>
      </c>
      <c r="D149" s="184">
        <v>-1.6066268190784191E-3</v>
      </c>
      <c r="E149" s="185">
        <v>-1.3985647747688985E-3</v>
      </c>
      <c r="F149" s="185">
        <v>8.1803428839750565E-3</v>
      </c>
      <c r="G149" s="185">
        <v>-8.45371244765253E-5</v>
      </c>
      <c r="H149" s="185">
        <v>-9.2235671899877636E-3</v>
      </c>
      <c r="I149" s="185">
        <v>-2.7080334427966545E-4</v>
      </c>
      <c r="J149" s="185">
        <v>-2.0806204430952064E-4</v>
      </c>
      <c r="K149" s="185">
        <v>-9.2056966292536791E-4</v>
      </c>
      <c r="L149" s="185">
        <v>8.6746672068969976E-4</v>
      </c>
      <c r="M149" s="185">
        <v>-2.0507818542876447E-4</v>
      </c>
      <c r="N149" s="185">
        <v>5.0119083354912022E-5</v>
      </c>
      <c r="O149" s="186">
        <f t="shared" si="6"/>
        <v>-1.1277614304892325E-3</v>
      </c>
      <c r="P149" s="187">
        <f t="shared" si="7"/>
        <v>-5.3102942235668145E-5</v>
      </c>
      <c r="Q149" s="187">
        <f t="shared" si="8"/>
        <v>-4.2576244635351794E-4</v>
      </c>
    </row>
    <row r="150" spans="1:17" x14ac:dyDescent="0.25">
      <c r="A150" s="158">
        <v>41974</v>
      </c>
      <c r="B150" s="188">
        <v>-5.9511874696770745E-2</v>
      </c>
      <c r="C150" s="188">
        <v>-5.3881805611303742E-2</v>
      </c>
      <c r="D150" s="189">
        <v>-5.6300690854669856E-3</v>
      </c>
      <c r="E150" s="190">
        <v>-3.8898551392161944E-3</v>
      </c>
      <c r="F150" s="190">
        <v>6.2885540667831684E-3</v>
      </c>
      <c r="G150" s="190">
        <v>-1.9873256471906749E-5</v>
      </c>
      <c r="H150" s="190">
        <v>-9.8111398151038299E-3</v>
      </c>
      <c r="I150" s="190">
        <v>-3.4739613442362678E-4</v>
      </c>
      <c r="J150" s="190">
        <v>-1.7402139462507902E-3</v>
      </c>
      <c r="K150" s="190">
        <v>-2.2920338527887144E-3</v>
      </c>
      <c r="L150" s="190">
        <v>9.4396133522623197E-4</v>
      </c>
      <c r="M150" s="190">
        <v>-4.3967553630302027E-4</v>
      </c>
      <c r="N150" s="190">
        <v>4.7534107614712296E-5</v>
      </c>
      <c r="O150" s="191">
        <f t="shared" si="6"/>
        <v>-3.5424590047925678E-3</v>
      </c>
      <c r="P150" s="192">
        <f t="shared" si="7"/>
        <v>-1.3480725175624825E-3</v>
      </c>
      <c r="Q150" s="192">
        <f t="shared" si="8"/>
        <v>-7.3953756311193476E-4</v>
      </c>
    </row>
    <row r="151" spans="1:17" x14ac:dyDescent="0.25">
      <c r="A151" s="153">
        <v>42005</v>
      </c>
      <c r="B151" s="183">
        <v>-5.6969942520753866E-2</v>
      </c>
      <c r="C151" s="183">
        <v>-5.1556647438515457E-2</v>
      </c>
      <c r="D151" s="184">
        <v>-5.4132950822384429E-3</v>
      </c>
      <c r="E151" s="185">
        <v>-4.2571275254962744E-3</v>
      </c>
      <c r="F151" s="185">
        <v>6.0611314217507237E-3</v>
      </c>
      <c r="G151" s="185">
        <v>-5.9098365698124109E-5</v>
      </c>
      <c r="H151" s="185">
        <v>-9.9585300004267872E-3</v>
      </c>
      <c r="I151" s="185">
        <v>-3.0063058112208527E-4</v>
      </c>
      <c r="J151" s="185">
        <v>-1.1561675567421683E-3</v>
      </c>
      <c r="K151" s="185">
        <v>-1.7427331301877167E-3</v>
      </c>
      <c r="L151" s="185">
        <v>9.6889979642419608E-4</v>
      </c>
      <c r="M151" s="185">
        <v>-4.2468235039250181E-4</v>
      </c>
      <c r="N151" s="185">
        <v>4.2348127413853883E-5</v>
      </c>
      <c r="O151" s="186">
        <f t="shared" si="6"/>
        <v>-3.9564969443741877E-3</v>
      </c>
      <c r="P151" s="187">
        <f t="shared" si="7"/>
        <v>-7.7383333376352065E-4</v>
      </c>
      <c r="Q151" s="187">
        <f t="shared" si="8"/>
        <v>-6.8296480410073325E-4</v>
      </c>
    </row>
    <row r="152" spans="1:17" x14ac:dyDescent="0.25">
      <c r="A152" s="158">
        <v>42036</v>
      </c>
      <c r="B152" s="188">
        <v>-6.5317186579971376E-2</v>
      </c>
      <c r="C152" s="188">
        <v>-5.9151629332286501E-2</v>
      </c>
      <c r="D152" s="189">
        <v>-6.1655572476848972E-3</v>
      </c>
      <c r="E152" s="190">
        <v>-4.9371431645389915E-3</v>
      </c>
      <c r="F152" s="190">
        <v>6.0440778398198934E-3</v>
      </c>
      <c r="G152" s="190">
        <v>-5.101707705251733E-5</v>
      </c>
      <c r="H152" s="190">
        <v>-1.0506982045858138E-2</v>
      </c>
      <c r="I152" s="190">
        <v>-4.2322188144823053E-4</v>
      </c>
      <c r="J152" s="190">
        <v>-1.2284140831459065E-3</v>
      </c>
      <c r="K152" s="190">
        <v>-1.6455450619709453E-3</v>
      </c>
      <c r="L152" s="190">
        <v>8.2703787535020853E-4</v>
      </c>
      <c r="M152" s="190">
        <v>-4.4138885166337309E-4</v>
      </c>
      <c r="N152" s="190">
        <v>3.148195513820314E-5</v>
      </c>
      <c r="O152" s="191">
        <f t="shared" si="6"/>
        <v>-4.5139212830907624E-3</v>
      </c>
      <c r="P152" s="192">
        <f t="shared" si="7"/>
        <v>-8.1850718662073677E-4</v>
      </c>
      <c r="Q152" s="192">
        <f t="shared" si="8"/>
        <v>-8.3312877797340047E-4</v>
      </c>
    </row>
    <row r="153" spans="1:17" x14ac:dyDescent="0.25">
      <c r="A153" s="153">
        <v>42064</v>
      </c>
      <c r="B153" s="183">
        <v>-7.4488670182476721E-2</v>
      </c>
      <c r="C153" s="183">
        <v>-6.7793681768736125E-2</v>
      </c>
      <c r="D153" s="184">
        <v>-6.6949884137405911E-3</v>
      </c>
      <c r="E153" s="185">
        <v>-5.179832169715997E-3</v>
      </c>
      <c r="F153" s="185">
        <v>6.0586024289519987E-3</v>
      </c>
      <c r="G153" s="185">
        <v>-5.2186546012972857E-5</v>
      </c>
      <c r="H153" s="185">
        <v>-1.0776902784804789E-2</v>
      </c>
      <c r="I153" s="185">
        <v>-4.0934526785023508E-4</v>
      </c>
      <c r="J153" s="185">
        <v>-1.5151562440245952E-3</v>
      </c>
      <c r="K153" s="185">
        <v>-1.9454392350046403E-3</v>
      </c>
      <c r="L153" s="185">
        <v>8.542067699183006E-4</v>
      </c>
      <c r="M153" s="185">
        <v>-4.6137157375388845E-4</v>
      </c>
      <c r="N153" s="185">
        <v>3.7447794815632637E-5</v>
      </c>
      <c r="O153" s="186">
        <f t="shared" si="6"/>
        <v>-4.7704869018657626E-3</v>
      </c>
      <c r="P153" s="187">
        <f t="shared" si="7"/>
        <v>-1.0912324650863398E-3</v>
      </c>
      <c r="Q153" s="187">
        <f t="shared" si="8"/>
        <v>-8.3326904678849092E-4</v>
      </c>
    </row>
    <row r="154" spans="1:17" x14ac:dyDescent="0.25">
      <c r="A154" s="158">
        <v>42095</v>
      </c>
      <c r="B154" s="188">
        <v>-7.1568940738635276E-2</v>
      </c>
      <c r="C154" s="188">
        <v>-6.4305435113620288E-2</v>
      </c>
      <c r="D154" s="189">
        <v>-7.2635056250149876E-3</v>
      </c>
      <c r="E154" s="190">
        <v>-6.1711611807528351E-3</v>
      </c>
      <c r="F154" s="190">
        <v>5.0201224474857699E-3</v>
      </c>
      <c r="G154" s="190">
        <v>-8.3995200353718585E-5</v>
      </c>
      <c r="H154" s="190">
        <v>-1.0752209481482571E-2</v>
      </c>
      <c r="I154" s="190">
        <v>-3.5507894640231691E-4</v>
      </c>
      <c r="J154" s="190">
        <v>-1.0923444442621523E-3</v>
      </c>
      <c r="K154" s="190">
        <v>-1.5103274894635319E-3</v>
      </c>
      <c r="L154" s="190">
        <v>8.0428189350027139E-4</v>
      </c>
      <c r="M154" s="190">
        <v>-4.2014302495162507E-4</v>
      </c>
      <c r="N154" s="190">
        <v>3.3844176652733047E-5</v>
      </c>
      <c r="O154" s="191">
        <f t="shared" si="6"/>
        <v>-5.8160822343505201E-3</v>
      </c>
      <c r="P154" s="192">
        <f t="shared" si="7"/>
        <v>-7.0604559596326049E-4</v>
      </c>
      <c r="Q154" s="192">
        <f t="shared" si="8"/>
        <v>-7.4137779470120891E-4</v>
      </c>
    </row>
    <row r="155" spans="1:17" x14ac:dyDescent="0.25">
      <c r="A155" s="153">
        <v>42125</v>
      </c>
      <c r="B155" s="183">
        <v>-7.609053899151054E-2</v>
      </c>
      <c r="C155" s="183">
        <v>-6.9545491426317857E-2</v>
      </c>
      <c r="D155" s="184">
        <v>-6.5450475651926418E-3</v>
      </c>
      <c r="E155" s="185">
        <v>-5.619416992277697E-3</v>
      </c>
      <c r="F155" s="185">
        <v>5.8204843912761017E-3</v>
      </c>
      <c r="G155" s="185">
        <v>-1.0451272448527829E-4</v>
      </c>
      <c r="H155" s="185">
        <v>-1.1146485344476202E-2</v>
      </c>
      <c r="I155" s="185">
        <v>-1.8890331459231664E-4</v>
      </c>
      <c r="J155" s="185">
        <v>-9.2563057291494551E-4</v>
      </c>
      <c r="K155" s="185">
        <v>-1.2613558181028511E-3</v>
      </c>
      <c r="L155" s="185">
        <v>9.0178358788040318E-4</v>
      </c>
      <c r="M155" s="185">
        <v>-6.1130946364724569E-4</v>
      </c>
      <c r="N155" s="185">
        <v>4.5251120954748032E-5</v>
      </c>
      <c r="O155" s="186">
        <f t="shared" si="6"/>
        <v>-5.4305136776853788E-3</v>
      </c>
      <c r="P155" s="187">
        <f t="shared" si="7"/>
        <v>-3.5957223022244794E-4</v>
      </c>
      <c r="Q155" s="187">
        <f t="shared" si="8"/>
        <v>-7.5496165728481431E-4</v>
      </c>
    </row>
    <row r="156" spans="1:17" x14ac:dyDescent="0.25">
      <c r="A156" s="158">
        <v>42156</v>
      </c>
      <c r="B156" s="188">
        <v>-7.8322395010398116E-2</v>
      </c>
      <c r="C156" s="188">
        <v>-7.0587931959097211E-2</v>
      </c>
      <c r="D156" s="189">
        <v>-7.7344630513008694E-3</v>
      </c>
      <c r="E156" s="190">
        <v>-6.6942088136626469E-3</v>
      </c>
      <c r="F156" s="190">
        <v>5.136160570154074E-3</v>
      </c>
      <c r="G156" s="190">
        <v>-1.3911775239163054E-4</v>
      </c>
      <c r="H156" s="190">
        <v>-1.1387548293828334E-2</v>
      </c>
      <c r="I156" s="190">
        <v>-3.0370333759675367E-4</v>
      </c>
      <c r="J156" s="190">
        <v>-1.0402542376382242E-3</v>
      </c>
      <c r="K156" s="190">
        <v>-1.1937914536228633E-3</v>
      </c>
      <c r="L156" s="190">
        <v>8.264066238264689E-4</v>
      </c>
      <c r="M156" s="190">
        <v>-7.1606073847298298E-4</v>
      </c>
      <c r="N156" s="190">
        <v>4.3191330631153112E-5</v>
      </c>
      <c r="O156" s="191">
        <f t="shared" si="6"/>
        <v>-6.3905054760658902E-3</v>
      </c>
      <c r="P156" s="192">
        <f t="shared" si="7"/>
        <v>-3.6738482979639436E-4</v>
      </c>
      <c r="Q156" s="192">
        <f t="shared" si="8"/>
        <v>-9.7657274543858368E-4</v>
      </c>
    </row>
    <row r="157" spans="1:17" x14ac:dyDescent="0.25">
      <c r="A157" s="153">
        <v>42186</v>
      </c>
      <c r="B157" s="183">
        <v>-8.4804656462106429E-2</v>
      </c>
      <c r="C157" s="183">
        <v>-7.6202771605083472E-2</v>
      </c>
      <c r="D157" s="184">
        <v>-8.6018848570229445E-3</v>
      </c>
      <c r="E157" s="185">
        <v>-7.299889866051232E-3</v>
      </c>
      <c r="F157" s="185">
        <v>4.4789143870619125E-3</v>
      </c>
      <c r="G157" s="185">
        <v>-8.4542264990392969E-5</v>
      </c>
      <c r="H157" s="185">
        <v>-1.1461594212977015E-2</v>
      </c>
      <c r="I157" s="185">
        <v>-2.3266777514573657E-4</v>
      </c>
      <c r="J157" s="185">
        <v>-1.3019949909717115E-3</v>
      </c>
      <c r="K157" s="185">
        <v>-1.2437278245781089E-3</v>
      </c>
      <c r="L157" s="185">
        <v>7.1713257469107413E-4</v>
      </c>
      <c r="M157" s="185">
        <v>-8.1519068952201374E-4</v>
      </c>
      <c r="N157" s="185">
        <v>3.9790948437336924E-5</v>
      </c>
      <c r="O157" s="186">
        <f t="shared" si="6"/>
        <v>-7.0672220909054955E-3</v>
      </c>
      <c r="P157" s="187">
        <f t="shared" si="7"/>
        <v>-5.2659524988703482E-4</v>
      </c>
      <c r="Q157" s="187">
        <f t="shared" si="8"/>
        <v>-1.0080675162304133E-3</v>
      </c>
    </row>
    <row r="158" spans="1:17" x14ac:dyDescent="0.25">
      <c r="A158" s="158">
        <v>42217</v>
      </c>
      <c r="B158" s="188">
        <v>-8.8882478437921381E-2</v>
      </c>
      <c r="C158" s="188">
        <v>-8.1505720205745438E-2</v>
      </c>
      <c r="D158" s="189">
        <v>-7.3767582321759406E-3</v>
      </c>
      <c r="E158" s="190">
        <v>-6.4020980073951359E-3</v>
      </c>
      <c r="F158" s="190">
        <v>5.2142363919391258E-3</v>
      </c>
      <c r="G158" s="190">
        <v>-1.0617060438366895E-4</v>
      </c>
      <c r="H158" s="190">
        <v>-1.13129822290607E-2</v>
      </c>
      <c r="I158" s="190">
        <v>-1.9718156588989291E-4</v>
      </c>
      <c r="J158" s="190">
        <v>-9.7466022478080369E-4</v>
      </c>
      <c r="K158" s="190">
        <v>-7.8599329073007025E-4</v>
      </c>
      <c r="L158" s="190">
        <v>6.2462097857514181E-4</v>
      </c>
      <c r="M158" s="190">
        <v>-8.4432716154174056E-4</v>
      </c>
      <c r="N158" s="190">
        <v>3.1039248915865322E-5</v>
      </c>
      <c r="O158" s="191">
        <f t="shared" si="6"/>
        <v>-6.2049164415052434E-3</v>
      </c>
      <c r="P158" s="192">
        <f t="shared" si="7"/>
        <v>-1.6137231215492844E-4</v>
      </c>
      <c r="Q158" s="192">
        <f t="shared" si="8"/>
        <v>-1.010469478515768E-3</v>
      </c>
    </row>
    <row r="159" spans="1:17" x14ac:dyDescent="0.25">
      <c r="A159" s="153">
        <v>42248</v>
      </c>
      <c r="B159" s="183">
        <v>-9.0067576712927644E-2</v>
      </c>
      <c r="C159" s="183">
        <v>-8.5755452185103498E-2</v>
      </c>
      <c r="D159" s="184">
        <v>-4.3121245278241816E-3</v>
      </c>
      <c r="E159" s="185">
        <v>-4.0372733641727042E-3</v>
      </c>
      <c r="F159" s="185">
        <v>6.9287420203357321E-3</v>
      </c>
      <c r="G159" s="185">
        <v>-1.1550293311928615E-4</v>
      </c>
      <c r="H159" s="185">
        <v>-1.0630362708991078E-2</v>
      </c>
      <c r="I159" s="185">
        <v>-2.2014974239807221E-4</v>
      </c>
      <c r="J159" s="185">
        <v>-2.7485116365147687E-4</v>
      </c>
      <c r="K159" s="185">
        <v>-4.1286407958740659E-5</v>
      </c>
      <c r="L159" s="185">
        <v>4.64096847491916E-4</v>
      </c>
      <c r="M159" s="185">
        <v>-7.3618616667334863E-4</v>
      </c>
      <c r="N159" s="185">
        <v>3.8524563488696437E-5</v>
      </c>
      <c r="O159" s="186">
        <f t="shared" si="6"/>
        <v>-3.8171236217746322E-3</v>
      </c>
      <c r="P159" s="187">
        <f t="shared" si="7"/>
        <v>4.2281043953317534E-4</v>
      </c>
      <c r="Q159" s="187">
        <f t="shared" si="8"/>
        <v>-9.1781134558272437E-4</v>
      </c>
    </row>
    <row r="160" spans="1:17" x14ac:dyDescent="0.25">
      <c r="A160" s="158">
        <v>42278</v>
      </c>
      <c r="B160" s="188">
        <v>-9.1789437688263614E-2</v>
      </c>
      <c r="C160" s="188">
        <v>-8.493173218618788E-2</v>
      </c>
      <c r="D160" s="189">
        <v>-6.857705502075772E-3</v>
      </c>
      <c r="E160" s="190">
        <v>-6.9181280570818834E-3</v>
      </c>
      <c r="F160" s="190">
        <v>6.8668308681647779E-3</v>
      </c>
      <c r="G160" s="190">
        <v>-1.2176807524507378E-4</v>
      </c>
      <c r="H160" s="190">
        <v>-1.3437508544094381E-2</v>
      </c>
      <c r="I160" s="190">
        <v>-2.2568230590720806E-4</v>
      </c>
      <c r="J160" s="190">
        <v>6.0422555006111204E-5</v>
      </c>
      <c r="K160" s="190">
        <v>3.4063889020482602E-4</v>
      </c>
      <c r="L160" s="190">
        <v>3.3509276862515506E-4</v>
      </c>
      <c r="M160" s="190">
        <v>-6.46015715044131E-4</v>
      </c>
      <c r="N160" s="190">
        <v>3.0706611220261077E-5</v>
      </c>
      <c r="O160" s="191">
        <f t="shared" si="6"/>
        <v>-6.6924457511746771E-3</v>
      </c>
      <c r="P160" s="192">
        <f t="shared" si="7"/>
        <v>6.7573165882998107E-4</v>
      </c>
      <c r="Q160" s="192">
        <f t="shared" si="8"/>
        <v>-8.4099140973107798E-4</v>
      </c>
    </row>
    <row r="161" spans="1:17" x14ac:dyDescent="0.25">
      <c r="A161" s="153">
        <v>42309</v>
      </c>
      <c r="B161" s="183">
        <v>-9.1809946854980951E-2</v>
      </c>
      <c r="C161" s="183">
        <v>-8.3049654469570897E-2</v>
      </c>
      <c r="D161" s="184">
        <v>-8.7602923854100817E-3</v>
      </c>
      <c r="E161" s="185">
        <v>-9.517877835794596E-3</v>
      </c>
      <c r="F161" s="185">
        <v>5.4521060740736031E-3</v>
      </c>
      <c r="G161" s="185">
        <v>-8.1408748965622313E-5</v>
      </c>
      <c r="H161" s="185">
        <v>-1.4555940980245105E-2</v>
      </c>
      <c r="I161" s="185">
        <v>-3.3263418065747238E-4</v>
      </c>
      <c r="J161" s="185">
        <v>7.5758545038451502E-4</v>
      </c>
      <c r="K161" s="185">
        <v>8.8244331334060358E-4</v>
      </c>
      <c r="L161" s="185">
        <v>4.8460093266566027E-4</v>
      </c>
      <c r="M161" s="185">
        <v>-6.447551856816698E-4</v>
      </c>
      <c r="N161" s="185">
        <v>3.5296390059920733E-5</v>
      </c>
      <c r="O161" s="186">
        <f t="shared" si="6"/>
        <v>-9.1852436551371243E-3</v>
      </c>
      <c r="P161" s="187">
        <f t="shared" si="7"/>
        <v>1.367044246006264E-3</v>
      </c>
      <c r="Q161" s="187">
        <f t="shared" si="8"/>
        <v>-9.4209297627922137E-4</v>
      </c>
    </row>
    <row r="162" spans="1:17" x14ac:dyDescent="0.25">
      <c r="A162" s="158">
        <v>42339</v>
      </c>
      <c r="B162" s="188">
        <v>-0.1022442574152588</v>
      </c>
      <c r="C162" s="188">
        <v>-8.3689750215125397E-2</v>
      </c>
      <c r="D162" s="189">
        <v>-1.8554507200133432E-2</v>
      </c>
      <c r="E162" s="190">
        <v>-1.9744572994402545E-2</v>
      </c>
      <c r="F162" s="190">
        <v>-5.0265814954191497E-3</v>
      </c>
      <c r="G162" s="190">
        <v>-1.1661043560862752E-4</v>
      </c>
      <c r="H162" s="190">
        <v>-1.4313066270572612E-2</v>
      </c>
      <c r="I162" s="190">
        <v>-2.8831479280215489E-4</v>
      </c>
      <c r="J162" s="190">
        <v>1.1900657942691116E-3</v>
      </c>
      <c r="K162" s="190">
        <v>1.5136164800548637E-3</v>
      </c>
      <c r="L162" s="190">
        <v>1.0157762943394953E-4</v>
      </c>
      <c r="M162" s="190">
        <v>-4.5785889607073769E-4</v>
      </c>
      <c r="N162" s="190">
        <v>3.2730580851035795E-5</v>
      </c>
      <c r="O162" s="191">
        <f t="shared" si="6"/>
        <v>-1.945625820160039E-2</v>
      </c>
      <c r="P162" s="192">
        <f t="shared" si="7"/>
        <v>1.6151941094888131E-3</v>
      </c>
      <c r="Q162" s="192">
        <f t="shared" si="8"/>
        <v>-7.1344310802185678E-4</v>
      </c>
    </row>
    <row r="163" spans="1:17" x14ac:dyDescent="0.25">
      <c r="A163" s="153">
        <v>42370</v>
      </c>
      <c r="B163" s="183">
        <v>-0.1073235077663395</v>
      </c>
      <c r="C163" s="183">
        <v>-8.9935593334274061E-2</v>
      </c>
      <c r="D163" s="184">
        <v>-1.7387914432065464E-2</v>
      </c>
      <c r="E163" s="185">
        <v>-1.8035784879250932E-2</v>
      </c>
      <c r="F163" s="185">
        <v>-2.745903173319368E-3</v>
      </c>
      <c r="G163" s="185">
        <v>-1.1961316560286293E-4</v>
      </c>
      <c r="H163" s="185">
        <v>-1.476112032312852E-2</v>
      </c>
      <c r="I163" s="185">
        <v>-4.0914821720018001E-4</v>
      </c>
      <c r="J163" s="185">
        <v>6.4787044718546817E-4</v>
      </c>
      <c r="K163" s="185">
        <v>1.0427782571229545E-3</v>
      </c>
      <c r="L163" s="185">
        <v>1.4257411752082892E-4</v>
      </c>
      <c r="M163" s="185">
        <v>-5.7872783628669573E-4</v>
      </c>
      <c r="N163" s="185">
        <v>4.1245908828380597E-5</v>
      </c>
      <c r="O163" s="186">
        <f t="shared" si="6"/>
        <v>-1.7626636662050749E-2</v>
      </c>
      <c r="P163" s="187">
        <f t="shared" si="7"/>
        <v>1.1853523746437834E-3</v>
      </c>
      <c r="Q163" s="187">
        <f t="shared" si="8"/>
        <v>-9.466301446584951E-4</v>
      </c>
    </row>
    <row r="164" spans="1:17" x14ac:dyDescent="0.25">
      <c r="A164" s="158">
        <v>42401</v>
      </c>
      <c r="B164" s="188">
        <v>-0.1059220967250953</v>
      </c>
      <c r="C164" s="188">
        <v>-8.5164844076423135E-2</v>
      </c>
      <c r="D164" s="189">
        <v>-2.0757252648672165E-2</v>
      </c>
      <c r="E164" s="190">
        <v>-2.1084518454076672E-2</v>
      </c>
      <c r="F164" s="190">
        <v>-5.2783108092184002E-3</v>
      </c>
      <c r="G164" s="190">
        <v>-1.2562764150770333E-4</v>
      </c>
      <c r="H164" s="190">
        <v>-1.5428680623617181E-2</v>
      </c>
      <c r="I164" s="190">
        <v>-2.5189937973338334E-4</v>
      </c>
      <c r="J164" s="190">
        <v>3.2726580540450522E-4</v>
      </c>
      <c r="K164" s="190">
        <v>6.1656196883826738E-4</v>
      </c>
      <c r="L164" s="190">
        <v>1.5445039672541902E-4</v>
      </c>
      <c r="M164" s="190">
        <v>-4.8770107824983424E-4</v>
      </c>
      <c r="N164" s="190">
        <v>4.3954518090652993E-5</v>
      </c>
      <c r="O164" s="191">
        <f t="shared" si="6"/>
        <v>-2.0832619074343285E-2</v>
      </c>
      <c r="P164" s="192">
        <f t="shared" si="7"/>
        <v>7.7101236556368637E-4</v>
      </c>
      <c r="Q164" s="192">
        <f t="shared" si="8"/>
        <v>-6.9564593989256455E-4</v>
      </c>
    </row>
    <row r="165" spans="1:17" x14ac:dyDescent="0.25">
      <c r="A165" s="153">
        <v>42430</v>
      </c>
      <c r="B165" s="183">
        <v>-9.5940142355419381E-2</v>
      </c>
      <c r="C165" s="183">
        <v>-7.3413692683183582E-2</v>
      </c>
      <c r="D165" s="184">
        <v>-2.2526449672235837E-2</v>
      </c>
      <c r="E165" s="185">
        <v>-2.2700420049754672E-2</v>
      </c>
      <c r="F165" s="185">
        <v>-6.3738307225232431E-3</v>
      </c>
      <c r="G165" s="185">
        <v>-1.3005276897011447E-4</v>
      </c>
      <c r="H165" s="185">
        <v>-1.6022323972076681E-2</v>
      </c>
      <c r="I165" s="185">
        <v>-1.7421258618463222E-4</v>
      </c>
      <c r="J165" s="185">
        <v>1.7397037751883633E-4</v>
      </c>
      <c r="K165" s="185">
        <v>9.1036482786120861E-4</v>
      </c>
      <c r="L165" s="185">
        <v>-9.8676431264625887E-5</v>
      </c>
      <c r="M165" s="185">
        <v>-6.7532677102362566E-4</v>
      </c>
      <c r="N165" s="185">
        <v>3.7608751945879142E-5</v>
      </c>
      <c r="O165" s="186">
        <f t="shared" si="6"/>
        <v>-2.2526207463570039E-2</v>
      </c>
      <c r="P165" s="187">
        <f t="shared" si="7"/>
        <v>8.1168839659658269E-4</v>
      </c>
      <c r="Q165" s="187">
        <f t="shared" si="8"/>
        <v>-8.1193060526237872E-4</v>
      </c>
    </row>
    <row r="166" spans="1:17" x14ac:dyDescent="0.25">
      <c r="A166" s="158">
        <v>42461</v>
      </c>
      <c r="B166" s="188">
        <v>-9.9713086351214605E-2</v>
      </c>
      <c r="C166" s="188">
        <v>-7.6707828850248086E-2</v>
      </c>
      <c r="D166" s="189">
        <v>-2.3005257500966561E-2</v>
      </c>
      <c r="E166" s="190">
        <v>-2.2933351372904278E-2</v>
      </c>
      <c r="F166" s="190">
        <v>-5.7961674639570538E-3</v>
      </c>
      <c r="G166" s="190">
        <v>-1.1591837769006272E-4</v>
      </c>
      <c r="H166" s="190">
        <v>-1.6871612460572814E-2</v>
      </c>
      <c r="I166" s="190">
        <v>-1.4965307068434748E-4</v>
      </c>
      <c r="J166" s="190">
        <v>-7.1906128062279909E-5</v>
      </c>
      <c r="K166" s="190">
        <v>8.2255879972778262E-4</v>
      </c>
      <c r="L166" s="190">
        <v>-1.78303060356065E-4</v>
      </c>
      <c r="M166" s="190">
        <v>-7.5568506009268286E-4</v>
      </c>
      <c r="N166" s="190">
        <v>3.9523192658685298E-5</v>
      </c>
      <c r="O166" s="191">
        <f t="shared" si="6"/>
        <v>-2.2783698302219931E-2</v>
      </c>
      <c r="P166" s="192">
        <f t="shared" si="7"/>
        <v>6.4425573937171765E-4</v>
      </c>
      <c r="Q166" s="192">
        <f t="shared" si="8"/>
        <v>-8.6581493811834507E-4</v>
      </c>
    </row>
    <row r="167" spans="1:17" x14ac:dyDescent="0.25">
      <c r="A167" s="153">
        <v>42491</v>
      </c>
      <c r="B167" s="183">
        <v>-9.9492741883308214E-2</v>
      </c>
      <c r="C167" s="183">
        <v>-7.472313007640026E-2</v>
      </c>
      <c r="D167" s="184">
        <v>-2.4769611806907999E-2</v>
      </c>
      <c r="E167" s="185">
        <v>-2.4527420559547274E-2</v>
      </c>
      <c r="F167" s="185">
        <v>-6.2873721672467584E-3</v>
      </c>
      <c r="G167" s="185">
        <v>-9.2091831966217594E-5</v>
      </c>
      <c r="H167" s="185">
        <v>-1.7786387580932504E-2</v>
      </c>
      <c r="I167" s="185">
        <v>-3.6156897940179197E-4</v>
      </c>
      <c r="J167" s="185">
        <v>-2.4219124736072701E-4</v>
      </c>
      <c r="K167" s="185">
        <v>6.2895599243753195E-4</v>
      </c>
      <c r="L167" s="185">
        <v>-3.577217882637386E-4</v>
      </c>
      <c r="M167" s="185">
        <v>-5.4968519288142617E-4</v>
      </c>
      <c r="N167" s="185">
        <v>3.6259741346905759E-5</v>
      </c>
      <c r="O167" s="186">
        <f t="shared" si="6"/>
        <v>-2.4165851580145482E-2</v>
      </c>
      <c r="P167" s="187">
        <f t="shared" si="7"/>
        <v>2.7123420417379335E-4</v>
      </c>
      <c r="Q167" s="187">
        <f t="shared" si="8"/>
        <v>-8.7499443093631227E-4</v>
      </c>
    </row>
    <row r="168" spans="1:17" x14ac:dyDescent="0.25">
      <c r="A168" s="158">
        <v>42522</v>
      </c>
      <c r="B168" s="188">
        <v>-9.8173433061210513E-2</v>
      </c>
      <c r="C168" s="188">
        <v>-7.3445412253520664E-2</v>
      </c>
      <c r="D168" s="189">
        <v>-2.4728020807689866E-2</v>
      </c>
      <c r="E168" s="190">
        <v>-2.4556088468124938E-2</v>
      </c>
      <c r="F168" s="190">
        <v>-5.8244598267186802E-3</v>
      </c>
      <c r="G168" s="190">
        <v>-9.4850504164085725E-5</v>
      </c>
      <c r="H168" s="190">
        <v>-1.8396286213294703E-2</v>
      </c>
      <c r="I168" s="190">
        <v>-2.404919239474725E-4</v>
      </c>
      <c r="J168" s="190">
        <v>-1.7193233956492806E-4</v>
      </c>
      <c r="K168" s="190">
        <v>5.6404413125219746E-4</v>
      </c>
      <c r="L168" s="190">
        <v>-2.8778482824637981E-4</v>
      </c>
      <c r="M168" s="190">
        <v>-4.852069418682517E-4</v>
      </c>
      <c r="N168" s="190">
        <v>3.7015299297505979E-5</v>
      </c>
      <c r="O168" s="191">
        <f t="shared" si="6"/>
        <v>-2.4315596544177469E-2</v>
      </c>
      <c r="P168" s="192">
        <f t="shared" si="7"/>
        <v>2.7625930300581765E-4</v>
      </c>
      <c r="Q168" s="192">
        <f t="shared" si="8"/>
        <v>-6.8868356651821823E-4</v>
      </c>
    </row>
    <row r="169" spans="1:17" x14ac:dyDescent="0.25">
      <c r="A169" s="153">
        <v>42552</v>
      </c>
      <c r="B169" s="183">
        <v>-9.4677034576844676E-2</v>
      </c>
      <c r="C169" s="183">
        <v>-6.9579093278923157E-2</v>
      </c>
      <c r="D169" s="184">
        <v>-2.5097941297921578E-2</v>
      </c>
      <c r="E169" s="185">
        <v>-2.5418474740568495E-2</v>
      </c>
      <c r="F169" s="185">
        <v>-5.7332324703695033E-3</v>
      </c>
      <c r="G169" s="185">
        <v>-1.111731416581991E-4</v>
      </c>
      <c r="H169" s="185">
        <v>-1.9333853760356075E-2</v>
      </c>
      <c r="I169" s="185">
        <v>-2.4021536818472119E-4</v>
      </c>
      <c r="J169" s="185">
        <v>3.2053344264692109E-4</v>
      </c>
      <c r="K169" s="185">
        <v>9.7101944890681487E-4</v>
      </c>
      <c r="L169" s="185">
        <v>-2.3393417639061469E-4</v>
      </c>
      <c r="M169" s="185">
        <v>-4.5421471027904249E-4</v>
      </c>
      <c r="N169" s="185">
        <v>3.7662880409763349E-5</v>
      </c>
      <c r="O169" s="186">
        <f t="shared" si="6"/>
        <v>-2.5178259372383778E-2</v>
      </c>
      <c r="P169" s="187">
        <f t="shared" si="7"/>
        <v>7.3708527251620021E-4</v>
      </c>
      <c r="Q169" s="187">
        <f t="shared" si="8"/>
        <v>-6.5676719805400033E-4</v>
      </c>
    </row>
    <row r="170" spans="1:17" x14ac:dyDescent="0.25">
      <c r="A170" s="158">
        <v>42583</v>
      </c>
      <c r="B170" s="188">
        <v>-9.5143584298882408E-2</v>
      </c>
      <c r="C170" s="188">
        <v>-6.775261194494743E-2</v>
      </c>
      <c r="D170" s="189">
        <v>-2.7390972353934999E-2</v>
      </c>
      <c r="E170" s="190">
        <v>-2.7819747734334287E-2</v>
      </c>
      <c r="F170" s="190">
        <v>-6.5289451785982685E-3</v>
      </c>
      <c r="G170" s="190">
        <v>-1.0311596758539716E-4</v>
      </c>
      <c r="H170" s="190">
        <v>-2.0879641182690617E-2</v>
      </c>
      <c r="I170" s="190">
        <v>-3.0804540546001009E-4</v>
      </c>
      <c r="J170" s="190">
        <v>4.2877538039929041E-4</v>
      </c>
      <c r="K170" s="190">
        <v>7.9663899867319634E-4</v>
      </c>
      <c r="L170" s="190">
        <v>-1.41024766182773E-4</v>
      </c>
      <c r="M170" s="190">
        <v>-2.7060482623204901E-4</v>
      </c>
      <c r="N170" s="190">
        <v>4.3765974140916145E-5</v>
      </c>
      <c r="O170" s="191">
        <f t="shared" si="6"/>
        <v>-2.7511702328874281E-2</v>
      </c>
      <c r="P170" s="192">
        <f t="shared" si="7"/>
        <v>6.5561423249042329E-4</v>
      </c>
      <c r="Q170" s="192">
        <f t="shared" si="8"/>
        <v>-5.3488425755114297E-4</v>
      </c>
    </row>
    <row r="171" spans="1:17" x14ac:dyDescent="0.25">
      <c r="A171" s="153">
        <v>42614</v>
      </c>
      <c r="B171" s="183">
        <v>-9.3261100951350068E-2</v>
      </c>
      <c r="C171" s="183">
        <v>-6.2812452515079206E-2</v>
      </c>
      <c r="D171" s="184">
        <v>-3.0448648436270855E-2</v>
      </c>
      <c r="E171" s="185">
        <v>-3.0922051824069659E-2</v>
      </c>
      <c r="F171" s="185">
        <v>-7.2170092860701319E-3</v>
      </c>
      <c r="G171" s="185">
        <v>-8.978714246410769E-5</v>
      </c>
      <c r="H171" s="185">
        <v>-2.3316392135571525E-2</v>
      </c>
      <c r="I171" s="185">
        <v>-2.9886325996389786E-4</v>
      </c>
      <c r="J171" s="185">
        <v>4.7340338779880268E-4</v>
      </c>
      <c r="K171" s="185">
        <v>6.6676021828400152E-4</v>
      </c>
      <c r="L171" s="185">
        <v>-1.2803662017447383E-4</v>
      </c>
      <c r="M171" s="185">
        <v>-1.094552760449323E-4</v>
      </c>
      <c r="N171" s="185">
        <v>4.4135065734207401E-5</v>
      </c>
      <c r="O171" s="186">
        <f t="shared" si="6"/>
        <v>-3.0623188564105765E-2</v>
      </c>
      <c r="P171" s="187">
        <f t="shared" si="7"/>
        <v>5.3872359810952768E-4</v>
      </c>
      <c r="Q171" s="187">
        <f t="shared" si="8"/>
        <v>-3.6418347027462276E-4</v>
      </c>
    </row>
    <row r="172" spans="1:17" x14ac:dyDescent="0.25">
      <c r="A172" s="158">
        <v>42644</v>
      </c>
      <c r="B172" s="188">
        <v>-8.7851480920716762E-2</v>
      </c>
      <c r="C172" s="188">
        <v>-6.5694696967824401E-2</v>
      </c>
      <c r="D172" s="189">
        <v>-2.2156783952892351E-2</v>
      </c>
      <c r="E172" s="190">
        <v>-2.2579228813594109E-2</v>
      </c>
      <c r="F172" s="190">
        <v>-2.3611495935590886E-4</v>
      </c>
      <c r="G172" s="190">
        <v>-1.3715721025650454E-4</v>
      </c>
      <c r="H172" s="190">
        <v>-2.1905419101791779E-2</v>
      </c>
      <c r="I172" s="190">
        <v>-3.0053754218991718E-4</v>
      </c>
      <c r="J172" s="190">
        <v>4.2244486070176014E-4</v>
      </c>
      <c r="K172" s="190">
        <v>5.8385020862388847E-4</v>
      </c>
      <c r="L172" s="190">
        <v>-1.2320718851221841E-4</v>
      </c>
      <c r="M172" s="190">
        <v>-7.996606535188238E-5</v>
      </c>
      <c r="N172" s="190">
        <v>4.1767905941972571E-5</v>
      </c>
      <c r="O172" s="191">
        <f t="shared" si="6"/>
        <v>-2.2278691271404191E-2</v>
      </c>
      <c r="P172" s="192">
        <f t="shared" si="7"/>
        <v>4.6064302011167009E-4</v>
      </c>
      <c r="Q172" s="192">
        <f t="shared" si="8"/>
        <v>-3.3873570159982701E-4</v>
      </c>
    </row>
    <row r="173" spans="1:17" x14ac:dyDescent="0.25">
      <c r="A173" s="153">
        <v>42675</v>
      </c>
      <c r="B173" s="183">
        <v>-9.3458360628804207E-2</v>
      </c>
      <c r="C173" s="183">
        <v>-6.8256093899189324E-2</v>
      </c>
      <c r="D173" s="184">
        <v>-2.5202266729614887E-2</v>
      </c>
      <c r="E173" s="185">
        <v>-2.5359237070434679E-2</v>
      </c>
      <c r="F173" s="185">
        <v>-2.4633094639064357E-3</v>
      </c>
      <c r="G173" s="185">
        <v>-1.6470060686924072E-4</v>
      </c>
      <c r="H173" s="185">
        <v>-2.2475702804675243E-2</v>
      </c>
      <c r="I173" s="185">
        <v>-2.5552419498375627E-4</v>
      </c>
      <c r="J173" s="185">
        <v>1.5697034081979178E-4</v>
      </c>
      <c r="K173" s="185">
        <v>4.284966846292121E-4</v>
      </c>
      <c r="L173" s="185">
        <v>-2.8037704490713991E-4</v>
      </c>
      <c r="M173" s="185">
        <v>-3.0763370313991511E-5</v>
      </c>
      <c r="N173" s="185">
        <v>3.9614071411711143E-5</v>
      </c>
      <c r="O173" s="186">
        <f t="shared" si="6"/>
        <v>-2.510371287545092E-2</v>
      </c>
      <c r="P173" s="187">
        <f t="shared" si="7"/>
        <v>1.4811963972207219E-4</v>
      </c>
      <c r="Q173" s="187">
        <f t="shared" si="8"/>
        <v>-2.4667349388603666E-4</v>
      </c>
    </row>
    <row r="174" spans="1:17" x14ac:dyDescent="0.25">
      <c r="A174" s="158">
        <v>42705</v>
      </c>
      <c r="B174" s="188">
        <v>-8.9803173097582178E-2</v>
      </c>
      <c r="C174" s="188">
        <v>-6.4945105083403815E-2</v>
      </c>
      <c r="D174" s="189">
        <v>-2.4858068014178378E-2</v>
      </c>
      <c r="E174" s="190">
        <v>-2.5579049047583003E-2</v>
      </c>
      <c r="F174" s="190">
        <v>-1.398935382615229E-3</v>
      </c>
      <c r="G174" s="190">
        <v>-1.5509332493822184E-4</v>
      </c>
      <c r="H174" s="190">
        <v>-2.3891661420138644E-2</v>
      </c>
      <c r="I174" s="190">
        <v>-1.3335891989091242E-4</v>
      </c>
      <c r="J174" s="190">
        <v>7.2098103340463267E-4</v>
      </c>
      <c r="K174" s="190">
        <v>1.0829044522450415E-3</v>
      </c>
      <c r="L174" s="190">
        <v>-3.3846025388706085E-4</v>
      </c>
      <c r="M174" s="190">
        <v>-7.4299426319986923E-5</v>
      </c>
      <c r="N174" s="190">
        <v>5.0836261366638862E-5</v>
      </c>
      <c r="O174" s="191">
        <f t="shared" si="6"/>
        <v>-2.5445690127692096E-2</v>
      </c>
      <c r="P174" s="192">
        <f t="shared" si="7"/>
        <v>7.4444419835798068E-4</v>
      </c>
      <c r="Q174" s="192">
        <f t="shared" si="8"/>
        <v>-1.5682208484426051E-4</v>
      </c>
    </row>
    <row r="175" spans="1:17" x14ac:dyDescent="0.25">
      <c r="A175" s="153">
        <v>42736</v>
      </c>
      <c r="B175" s="183">
        <v>-8.4733400022245428E-2</v>
      </c>
      <c r="C175" s="183">
        <v>-6.1418448571308647E-2</v>
      </c>
      <c r="D175" s="184">
        <v>-2.331495145093683E-2</v>
      </c>
      <c r="E175" s="185">
        <v>-2.4587711701610858E-2</v>
      </c>
      <c r="F175" s="185">
        <v>2.4057106016258395E-4</v>
      </c>
      <c r="G175" s="185">
        <v>-1.5080136463217032E-4</v>
      </c>
      <c r="H175" s="185">
        <v>-2.4528962967489791E-2</v>
      </c>
      <c r="I175" s="185">
        <v>-1.4851842965147612E-4</v>
      </c>
      <c r="J175" s="185">
        <v>1.2727602506740271E-3</v>
      </c>
      <c r="K175" s="185">
        <v>1.4743439630369943E-3</v>
      </c>
      <c r="L175" s="185">
        <v>-2.8589626834728943E-4</v>
      </c>
      <c r="M175" s="185">
        <v>6.0056856431630626E-5</v>
      </c>
      <c r="N175" s="185">
        <v>2.4255699552691722E-5</v>
      </c>
      <c r="O175" s="186">
        <f t="shared" si="6"/>
        <v>-2.4439193271959377E-2</v>
      </c>
      <c r="P175" s="187">
        <f t="shared" si="7"/>
        <v>1.1884476946897049E-3</v>
      </c>
      <c r="Q175" s="187">
        <f t="shared" si="8"/>
        <v>-6.4205873667153772E-5</v>
      </c>
    </row>
    <row r="176" spans="1:17" x14ac:dyDescent="0.25">
      <c r="A176" s="158">
        <v>42767</v>
      </c>
      <c r="B176" s="188">
        <v>-8.4655729690886292E-2</v>
      </c>
      <c r="C176" s="188">
        <v>-6.1356133958713414E-2</v>
      </c>
      <c r="D176" s="189">
        <v>-2.3299595732172985E-2</v>
      </c>
      <c r="E176" s="190">
        <v>-2.4914844889142675E-2</v>
      </c>
      <c r="F176" s="190">
        <v>3.7508512243044549E-4</v>
      </c>
      <c r="G176" s="190">
        <v>-1.3573766234576323E-4</v>
      </c>
      <c r="H176" s="190">
        <v>-2.4960888935867499E-2</v>
      </c>
      <c r="I176" s="190">
        <v>-1.9330341335985584E-4</v>
      </c>
      <c r="J176" s="190">
        <v>1.615249156969689E-3</v>
      </c>
      <c r="K176" s="190">
        <v>1.7775504191779958E-3</v>
      </c>
      <c r="L176" s="190">
        <v>-1.943419079527238E-4</v>
      </c>
      <c r="M176" s="190">
        <v>5.3868086119294923E-6</v>
      </c>
      <c r="N176" s="190">
        <v>2.6653837132487669E-5</v>
      </c>
      <c r="O176" s="191">
        <f t="shared" si="6"/>
        <v>-2.4721541475782816E-2</v>
      </c>
      <c r="P176" s="192">
        <f t="shared" si="7"/>
        <v>1.583208511225272E-3</v>
      </c>
      <c r="Q176" s="192">
        <f t="shared" si="8"/>
        <v>-1.6126276761543868E-4</v>
      </c>
    </row>
    <row r="177" spans="1:17" x14ac:dyDescent="0.25">
      <c r="A177" s="153">
        <v>42795</v>
      </c>
      <c r="B177" s="183">
        <v>-9.1315475857713505E-2</v>
      </c>
      <c r="C177" s="183">
        <v>-6.804141635490224E-2</v>
      </c>
      <c r="D177" s="184">
        <v>-2.327405950281132E-2</v>
      </c>
      <c r="E177" s="185">
        <v>-2.5303731865111881E-2</v>
      </c>
      <c r="F177" s="185">
        <v>3.7142653505080017E-4</v>
      </c>
      <c r="G177" s="185">
        <v>-1.185705499816986E-4</v>
      </c>
      <c r="H177" s="185">
        <v>-2.5311549875902867E-2</v>
      </c>
      <c r="I177" s="185">
        <v>-2.4503797427811606E-4</v>
      </c>
      <c r="J177" s="185">
        <v>2.0296723623005591E-3</v>
      </c>
      <c r="K177" s="185">
        <v>1.8220644025157614E-3</v>
      </c>
      <c r="L177" s="185">
        <v>4.3250857091322307E-5</v>
      </c>
      <c r="M177" s="185">
        <v>1.4334896405238161E-4</v>
      </c>
      <c r="N177" s="185">
        <v>2.1008138641093769E-5</v>
      </c>
      <c r="O177" s="186">
        <f t="shared" si="6"/>
        <v>-2.5058693890833764E-2</v>
      </c>
      <c r="P177" s="187">
        <f t="shared" si="7"/>
        <v>1.8653152596070836E-3</v>
      </c>
      <c r="Q177" s="187">
        <f t="shared" si="8"/>
        <v>-8.068087158464069E-5</v>
      </c>
    </row>
    <row r="178" spans="1:17" x14ac:dyDescent="0.25">
      <c r="A178" s="158">
        <v>42826</v>
      </c>
      <c r="B178" s="188">
        <v>-9.1473726440909064E-2</v>
      </c>
      <c r="C178" s="188">
        <v>-6.8678163719085694E-2</v>
      </c>
      <c r="D178" s="189">
        <v>-2.2795562721823402E-2</v>
      </c>
      <c r="E178" s="190">
        <v>-2.4819707337777476E-2</v>
      </c>
      <c r="F178" s="190">
        <v>1.3819741616585648E-3</v>
      </c>
      <c r="G178" s="190">
        <v>-1.5296474454163641E-4</v>
      </c>
      <c r="H178" s="190">
        <v>-2.5803715824247106E-2</v>
      </c>
      <c r="I178" s="190">
        <v>-2.4500093064729799E-4</v>
      </c>
      <c r="J178" s="190">
        <v>2.0241446159540754E-3</v>
      </c>
      <c r="K178" s="190">
        <v>1.6727720213618122E-3</v>
      </c>
      <c r="L178" s="190">
        <v>7.353464452298242E-5</v>
      </c>
      <c r="M178" s="190">
        <v>2.6508265380977204E-4</v>
      </c>
      <c r="N178" s="190">
        <v>1.2755296259508822E-5</v>
      </c>
      <c r="O178" s="191">
        <f t="shared" si="6"/>
        <v>-2.4574706407130179E-2</v>
      </c>
      <c r="P178" s="192">
        <f t="shared" si="7"/>
        <v>1.7463066658847946E-3</v>
      </c>
      <c r="Q178" s="192">
        <f t="shared" si="8"/>
        <v>3.2837019421982873E-5</v>
      </c>
    </row>
    <row r="179" spans="1:17" x14ac:dyDescent="0.25">
      <c r="A179" s="153">
        <v>42856</v>
      </c>
      <c r="B179" s="183">
        <v>-9.1979013794558528E-2</v>
      </c>
      <c r="C179" s="183">
        <v>-6.7334733814020845E-2</v>
      </c>
      <c r="D179" s="184">
        <v>-2.4644279980537743E-2</v>
      </c>
      <c r="E179" s="185">
        <v>-2.6874534947909024E-2</v>
      </c>
      <c r="F179" s="185">
        <v>3.8104917832122933E-5</v>
      </c>
      <c r="G179" s="185">
        <v>-1.5229361936062476E-4</v>
      </c>
      <c r="H179" s="185">
        <v>-2.6569756959333807E-2</v>
      </c>
      <c r="I179" s="185">
        <v>-1.9058928704671345E-4</v>
      </c>
      <c r="J179" s="185">
        <v>2.2302549673712778E-3</v>
      </c>
      <c r="K179" s="185">
        <v>1.6771816256150331E-3</v>
      </c>
      <c r="L179" s="185">
        <v>2.3254291579944786E-4</v>
      </c>
      <c r="M179" s="185">
        <v>3.035021289944735E-4</v>
      </c>
      <c r="N179" s="185">
        <v>1.7028296962323161E-5</v>
      </c>
      <c r="O179" s="186">
        <f t="shared" si="6"/>
        <v>-2.668394566086231E-2</v>
      </c>
      <c r="P179" s="187">
        <f t="shared" si="7"/>
        <v>1.909724541414481E-3</v>
      </c>
      <c r="Q179" s="187">
        <f t="shared" si="8"/>
        <v>1.2994113891008321E-4</v>
      </c>
    </row>
    <row r="180" spans="1:17" x14ac:dyDescent="0.25">
      <c r="A180" s="158">
        <v>42887</v>
      </c>
      <c r="B180" s="188">
        <v>-9.4626431307298156E-2</v>
      </c>
      <c r="C180" s="188">
        <v>-6.8582796504070329E-2</v>
      </c>
      <c r="D180" s="189">
        <v>-2.604363480322789E-2</v>
      </c>
      <c r="E180" s="190">
        <v>-2.8323899569985215E-2</v>
      </c>
      <c r="F180" s="190">
        <v>-1.1104186867611631E-3</v>
      </c>
      <c r="G180" s="190">
        <v>-1.4931775747597763E-4</v>
      </c>
      <c r="H180" s="190">
        <v>-2.6816374480494495E-2</v>
      </c>
      <c r="I180" s="190">
        <v>-2.4778864525357852E-4</v>
      </c>
      <c r="J180" s="190">
        <v>2.2802647667573245E-3</v>
      </c>
      <c r="K180" s="190">
        <v>1.7539622712948967E-3</v>
      </c>
      <c r="L180" s="190">
        <v>1.7168624214743724E-4</v>
      </c>
      <c r="M180" s="190">
        <v>3.3859702000339287E-4</v>
      </c>
      <c r="N180" s="190">
        <v>1.6019233311597567E-5</v>
      </c>
      <c r="O180" s="191">
        <f t="shared" si="6"/>
        <v>-2.8076110924731636E-2</v>
      </c>
      <c r="P180" s="192">
        <f t="shared" si="7"/>
        <v>1.9256485134423339E-3</v>
      </c>
      <c r="Q180" s="192">
        <f t="shared" si="8"/>
        <v>1.0682760806141192E-4</v>
      </c>
    </row>
    <row r="181" spans="1:17" x14ac:dyDescent="0.25">
      <c r="A181" s="153">
        <v>42917</v>
      </c>
      <c r="B181" s="183">
        <v>-9.2908706990103132E-2</v>
      </c>
      <c r="C181" s="183">
        <v>-6.644719940456649E-2</v>
      </c>
      <c r="D181" s="184">
        <v>-2.6461507585536719E-2</v>
      </c>
      <c r="E181" s="185">
        <v>-2.8484612548959551E-2</v>
      </c>
      <c r="F181" s="185">
        <v>-1.1492175915889236E-3</v>
      </c>
      <c r="G181" s="185">
        <v>-1.7185878981711326E-4</v>
      </c>
      <c r="H181" s="185">
        <v>-2.6979486908171629E-2</v>
      </c>
      <c r="I181" s="185">
        <v>-1.8404925938188249E-4</v>
      </c>
      <c r="J181" s="185">
        <v>2.0231049634228302E-3</v>
      </c>
      <c r="K181" s="185">
        <v>1.4927475432111781E-3</v>
      </c>
      <c r="L181" s="185">
        <v>6.5990926387397887E-5</v>
      </c>
      <c r="M181" s="185">
        <v>4.5122303754497597E-4</v>
      </c>
      <c r="N181" s="185">
        <v>1.3143456279278101E-5</v>
      </c>
      <c r="O181" s="186">
        <f t="shared" si="6"/>
        <v>-2.8300563289577665E-2</v>
      </c>
      <c r="P181" s="187">
        <f t="shared" si="7"/>
        <v>1.558738469598576E-3</v>
      </c>
      <c r="Q181" s="187">
        <f t="shared" si="8"/>
        <v>2.8031723444237158E-4</v>
      </c>
    </row>
    <row r="182" spans="1:17" x14ac:dyDescent="0.25">
      <c r="A182" s="158">
        <v>42948</v>
      </c>
      <c r="B182" s="188">
        <v>-8.9910806317525224E-2</v>
      </c>
      <c r="C182" s="188">
        <v>-6.550670802819597E-2</v>
      </c>
      <c r="D182" s="189">
        <v>-2.4404098289329334E-2</v>
      </c>
      <c r="E182" s="190">
        <v>-2.6471334452306924E-2</v>
      </c>
      <c r="F182" s="190">
        <v>9.7894852788306462E-4</v>
      </c>
      <c r="G182" s="190">
        <v>-1.6113998163709548E-4</v>
      </c>
      <c r="H182" s="190">
        <v>-2.7134009803067495E-2</v>
      </c>
      <c r="I182" s="190">
        <v>-1.5513319548539689E-4</v>
      </c>
      <c r="J182" s="190">
        <v>2.0672361629775911E-3</v>
      </c>
      <c r="K182" s="190">
        <v>1.6263946535896863E-3</v>
      </c>
      <c r="L182" s="190">
        <v>1.0524213749201263E-4</v>
      </c>
      <c r="M182" s="190">
        <v>3.2319988721351493E-4</v>
      </c>
      <c r="N182" s="190">
        <v>1.2399484682377467E-5</v>
      </c>
      <c r="O182" s="191">
        <f t="shared" si="6"/>
        <v>-2.6316201256821527E-2</v>
      </c>
      <c r="P182" s="192">
        <f t="shared" si="7"/>
        <v>1.7316367910816988E-3</v>
      </c>
      <c r="Q182" s="192">
        <f t="shared" si="8"/>
        <v>1.8046617641049551E-4</v>
      </c>
    </row>
    <row r="183" spans="1:17" x14ac:dyDescent="0.25">
      <c r="A183" s="153">
        <v>42979</v>
      </c>
      <c r="B183" s="183">
        <v>-8.7542897220248689E-2</v>
      </c>
      <c r="C183" s="183">
        <v>-6.4034446260806857E-2</v>
      </c>
      <c r="D183" s="184">
        <v>-2.3508450959441828E-2</v>
      </c>
      <c r="E183" s="185">
        <v>-2.5693448233535678E-2</v>
      </c>
      <c r="F183" s="185">
        <v>2.1281189570303565E-3</v>
      </c>
      <c r="G183" s="185">
        <v>-1.8128658423998125E-4</v>
      </c>
      <c r="H183" s="185">
        <v>-2.7533658956933521E-2</v>
      </c>
      <c r="I183" s="185">
        <v>-1.0662164939253205E-4</v>
      </c>
      <c r="J183" s="185">
        <v>2.1849972740938511E-3</v>
      </c>
      <c r="K183" s="185">
        <v>1.6713867480975413E-3</v>
      </c>
      <c r="L183" s="185">
        <v>2.2130551883461493E-4</v>
      </c>
      <c r="M183" s="185">
        <v>2.8340202338486212E-4</v>
      </c>
      <c r="N183" s="185">
        <v>8.9029837768325806E-6</v>
      </c>
      <c r="O183" s="186">
        <f t="shared" si="6"/>
        <v>-2.5586826584143147E-2</v>
      </c>
      <c r="P183" s="187">
        <f t="shared" si="7"/>
        <v>1.8926922669321564E-3</v>
      </c>
      <c r="Q183" s="187">
        <f t="shared" si="8"/>
        <v>1.8568335776916265E-4</v>
      </c>
    </row>
    <row r="184" spans="1:17" x14ac:dyDescent="0.25">
      <c r="A184" s="158">
        <v>43009</v>
      </c>
      <c r="B184" s="188">
        <v>-9.2426623750632556E-2</v>
      </c>
      <c r="C184" s="188">
        <v>-6.3651728081547218E-2</v>
      </c>
      <c r="D184" s="189">
        <v>-2.8774895669085331E-2</v>
      </c>
      <c r="E184" s="190">
        <v>-3.089444737138939E-2</v>
      </c>
      <c r="F184" s="190">
        <v>-2.7767856960013593E-3</v>
      </c>
      <c r="G184" s="190">
        <v>-1.4047574406977166E-4</v>
      </c>
      <c r="H184" s="190">
        <v>-2.7825175800101919E-2</v>
      </c>
      <c r="I184" s="190">
        <v>-1.5201013121634365E-4</v>
      </c>
      <c r="J184" s="190">
        <v>2.1195517023040564E-3</v>
      </c>
      <c r="K184" s="190">
        <v>1.6978576546047947E-3</v>
      </c>
      <c r="L184" s="190">
        <v>1.964327470795588E-4</v>
      </c>
      <c r="M184" s="190">
        <v>2.1573546741953664E-4</v>
      </c>
      <c r="N184" s="190">
        <v>9.5258332001659944E-6</v>
      </c>
      <c r="O184" s="191">
        <f t="shared" si="6"/>
        <v>-3.0742437240173049E-2</v>
      </c>
      <c r="P184" s="192">
        <f t="shared" si="7"/>
        <v>1.8942904016843536E-3</v>
      </c>
      <c r="Q184" s="192">
        <f t="shared" si="8"/>
        <v>7.3251169403358983E-5</v>
      </c>
    </row>
    <row r="185" spans="1:17" x14ac:dyDescent="0.25">
      <c r="A185" s="153">
        <v>43040</v>
      </c>
      <c r="B185" s="183">
        <v>-8.4359803756886467E-2</v>
      </c>
      <c r="C185" s="183">
        <v>-6.1547855633214826E-2</v>
      </c>
      <c r="D185" s="184">
        <v>-2.2811948123671641E-2</v>
      </c>
      <c r="E185" s="185">
        <v>-2.472849871807617E-2</v>
      </c>
      <c r="F185" s="185">
        <v>3.0475532642277379E-3</v>
      </c>
      <c r="G185" s="185">
        <v>-1.221359528138046E-4</v>
      </c>
      <c r="H185" s="185">
        <v>-2.7501699582394838E-2</v>
      </c>
      <c r="I185" s="185">
        <v>-1.5221644709526442E-4</v>
      </c>
      <c r="J185" s="185">
        <v>1.9165505944045279E-3</v>
      </c>
      <c r="K185" s="185">
        <v>1.5625289833474227E-3</v>
      </c>
      <c r="L185" s="185">
        <v>1.3950113433577199E-4</v>
      </c>
      <c r="M185" s="185">
        <v>2.0259739189022047E-4</v>
      </c>
      <c r="N185" s="185">
        <v>1.1923084831112759E-5</v>
      </c>
      <c r="O185" s="186">
        <f t="shared" si="6"/>
        <v>-2.4576282270980906E-2</v>
      </c>
      <c r="P185" s="187">
        <f t="shared" si="7"/>
        <v>1.7020301176831946E-3</v>
      </c>
      <c r="Q185" s="187">
        <f t="shared" si="8"/>
        <v>6.2304029626068802E-5</v>
      </c>
    </row>
    <row r="186" spans="1:17" x14ac:dyDescent="0.25">
      <c r="A186" s="158">
        <v>43070</v>
      </c>
      <c r="B186" s="188">
        <v>-7.8031847126433115E-2</v>
      </c>
      <c r="C186" s="188">
        <v>-6.1158894738224515E-2</v>
      </c>
      <c r="D186" s="189">
        <v>-1.6872952388208632E-2</v>
      </c>
      <c r="E186" s="190">
        <v>-1.8217476653587212E-2</v>
      </c>
      <c r="F186" s="190">
        <v>9.8813447908667959E-3</v>
      </c>
      <c r="G186" s="190">
        <v>-1.1614095104131757E-4</v>
      </c>
      <c r="H186" s="190">
        <v>-2.7837380907768102E-2</v>
      </c>
      <c r="I186" s="190">
        <v>-1.4529958564458975E-4</v>
      </c>
      <c r="J186" s="190">
        <v>1.3445242653785793E-3</v>
      </c>
      <c r="K186" s="190">
        <v>1.0523133477046056E-3</v>
      </c>
      <c r="L186" s="190">
        <v>9.1676701986897913E-5</v>
      </c>
      <c r="M186" s="190">
        <v>2.0192549179652794E-4</v>
      </c>
      <c r="N186" s="190">
        <v>-1.3912761094520144E-6</v>
      </c>
      <c r="O186" s="191">
        <f t="shared" si="6"/>
        <v>-1.8072177067942626E-2</v>
      </c>
      <c r="P186" s="192">
        <f t="shared" si="7"/>
        <v>1.1439900496915034E-3</v>
      </c>
      <c r="Q186" s="192">
        <f t="shared" si="8"/>
        <v>5.5234630042486173E-5</v>
      </c>
    </row>
    <row r="187" spans="1:17" x14ac:dyDescent="0.25">
      <c r="A187" s="153">
        <v>43101</v>
      </c>
      <c r="B187" s="183">
        <v>-7.4905568338561532E-2</v>
      </c>
      <c r="C187" s="183">
        <v>-5.9660394966961065E-2</v>
      </c>
      <c r="D187" s="184">
        <v>-1.524517337160044E-2</v>
      </c>
      <c r="E187" s="185">
        <v>-1.6515621913323592E-2</v>
      </c>
      <c r="F187" s="185">
        <v>1.1600205216206229E-2</v>
      </c>
      <c r="G187" s="185">
        <v>-1.2093512512675425E-4</v>
      </c>
      <c r="H187" s="185">
        <v>-2.791698474479247E-2</v>
      </c>
      <c r="I187" s="185">
        <v>-7.7907259610595863E-5</v>
      </c>
      <c r="J187" s="185">
        <v>1.270448541723152E-3</v>
      </c>
      <c r="K187" s="185">
        <v>9.91389250581682E-4</v>
      </c>
      <c r="L187" s="185">
        <v>1.0698117348903736E-4</v>
      </c>
      <c r="M187" s="185">
        <v>1.5112401645163699E-4</v>
      </c>
      <c r="N187" s="185">
        <v>2.0954101200795597E-5</v>
      </c>
      <c r="O187" s="186">
        <f t="shared" si="6"/>
        <v>-1.6437714653712993E-2</v>
      </c>
      <c r="P187" s="187">
        <f t="shared" si="7"/>
        <v>1.0983704240707193E-3</v>
      </c>
      <c r="Q187" s="187">
        <f t="shared" si="8"/>
        <v>9.4170858041836721E-5</v>
      </c>
    </row>
    <row r="188" spans="1:17" x14ac:dyDescent="0.25">
      <c r="A188" s="158">
        <v>43132</v>
      </c>
      <c r="B188" s="188">
        <v>-7.3458441120362705E-2</v>
      </c>
      <c r="C188" s="188">
        <v>-5.9165156356441491E-2</v>
      </c>
      <c r="D188" s="189">
        <v>-1.429328476392119E-2</v>
      </c>
      <c r="E188" s="190">
        <v>-1.5023570339517615E-2</v>
      </c>
      <c r="F188" s="190">
        <v>1.3208377243358115E-2</v>
      </c>
      <c r="G188" s="190">
        <v>-1.3261664385843294E-4</v>
      </c>
      <c r="H188" s="190">
        <v>-2.7996502622314193E-2</v>
      </c>
      <c r="I188" s="190">
        <v>-1.0282831670310849E-4</v>
      </c>
      <c r="J188" s="190">
        <v>7.3028557559642621E-4</v>
      </c>
      <c r="K188" s="190">
        <v>5.5916554636509556E-4</v>
      </c>
      <c r="L188" s="190">
        <v>4.7808828576420698E-5</v>
      </c>
      <c r="M188" s="190">
        <v>1.0586963009926266E-4</v>
      </c>
      <c r="N188" s="190">
        <v>1.7441570555647353E-5</v>
      </c>
      <c r="O188" s="191">
        <f t="shared" si="6"/>
        <v>-1.492074202281451E-2</v>
      </c>
      <c r="P188" s="192">
        <f t="shared" si="7"/>
        <v>6.0697437494151624E-4</v>
      </c>
      <c r="Q188" s="192">
        <f t="shared" si="8"/>
        <v>2.0482883951801514E-5</v>
      </c>
    </row>
    <row r="189" spans="1:17" x14ac:dyDescent="0.25">
      <c r="A189" s="153">
        <v>43160</v>
      </c>
      <c r="B189" s="183">
        <v>-7.3760324536198574E-2</v>
      </c>
      <c r="C189" s="183">
        <v>-5.7375101320476386E-2</v>
      </c>
      <c r="D189" s="184">
        <v>-1.6385223215722167E-2</v>
      </c>
      <c r="E189" s="185">
        <v>-1.7051195883666773E-2</v>
      </c>
      <c r="F189" s="185">
        <v>1.2143126109416509E-2</v>
      </c>
      <c r="G189" s="185">
        <v>-1.3110095524711336E-4</v>
      </c>
      <c r="H189" s="185">
        <v>-2.89863049372052E-2</v>
      </c>
      <c r="I189" s="185">
        <v>-7.6916100630971756E-5</v>
      </c>
      <c r="J189" s="185">
        <v>6.659726679446085E-4</v>
      </c>
      <c r="K189" s="185">
        <v>5.3030901638635372E-4</v>
      </c>
      <c r="L189" s="185">
        <v>1.6832880471607865E-5</v>
      </c>
      <c r="M189" s="185">
        <v>9.5366700359987122E-5</v>
      </c>
      <c r="N189" s="185">
        <v>2.3464070726659617E-5</v>
      </c>
      <c r="O189" s="186">
        <f t="shared" si="6"/>
        <v>-1.6974279783035805E-2</v>
      </c>
      <c r="P189" s="187">
        <f t="shared" si="7"/>
        <v>5.4714189685796161E-4</v>
      </c>
      <c r="Q189" s="187">
        <f t="shared" si="8"/>
        <v>4.1914670455674979E-5</v>
      </c>
    </row>
    <row r="190" spans="1:17" x14ac:dyDescent="0.25">
      <c r="A190" s="158">
        <v>43191</v>
      </c>
      <c r="B190" s="188">
        <v>-7.5064989706799215E-2</v>
      </c>
      <c r="C190" s="188">
        <v>-5.7263534801828317E-2</v>
      </c>
      <c r="D190" s="189">
        <v>-1.7801454904970881E-2</v>
      </c>
      <c r="E190" s="190">
        <v>-1.7975540688536153E-2</v>
      </c>
      <c r="F190" s="190">
        <v>1.1173887246520669E-2</v>
      </c>
      <c r="G190" s="190">
        <v>-1.1756010652379695E-4</v>
      </c>
      <c r="H190" s="190">
        <v>-2.8854709456714908E-2</v>
      </c>
      <c r="I190" s="190">
        <v>-1.7715837181811686E-4</v>
      </c>
      <c r="J190" s="190">
        <v>1.7408578356527122E-4</v>
      </c>
      <c r="K190" s="190">
        <v>8.0491635444236142E-5</v>
      </c>
      <c r="L190" s="190">
        <v>-4.0400308306921645E-5</v>
      </c>
      <c r="M190" s="190">
        <v>1.0616310536197977E-4</v>
      </c>
      <c r="N190" s="190">
        <v>2.7831351065976947E-5</v>
      </c>
      <c r="O190" s="191">
        <f t="shared" si="6"/>
        <v>-1.7798382316718035E-2</v>
      </c>
      <c r="P190" s="192">
        <f t="shared" si="7"/>
        <v>4.0091327137314497E-5</v>
      </c>
      <c r="Q190" s="192">
        <f t="shared" si="8"/>
        <v>-4.316391539016015E-5</v>
      </c>
    </row>
    <row r="191" spans="1:17" x14ac:dyDescent="0.25">
      <c r="A191" s="153">
        <v>43221</v>
      </c>
      <c r="B191" s="183">
        <v>-7.2198359054694614E-2</v>
      </c>
      <c r="C191" s="183">
        <v>-5.7780935831023325E-2</v>
      </c>
      <c r="D191" s="184">
        <v>-1.4417423223671254E-2</v>
      </c>
      <c r="E191" s="185">
        <v>-1.4761793262930319E-2</v>
      </c>
      <c r="F191" s="185">
        <v>1.3880266221823477E-2</v>
      </c>
      <c r="G191" s="185">
        <v>-1.0848143206493915E-4</v>
      </c>
      <c r="H191" s="185">
        <v>-2.841575430116023E-2</v>
      </c>
      <c r="I191" s="185">
        <v>-1.1782375152862584E-4</v>
      </c>
      <c r="J191" s="185">
        <v>3.4437003925906343E-4</v>
      </c>
      <c r="K191" s="185">
        <v>2.7408833821181264E-4</v>
      </c>
      <c r="L191" s="185">
        <v>-3.3287527749584182E-5</v>
      </c>
      <c r="M191" s="185">
        <v>8.1247017239435712E-5</v>
      </c>
      <c r="N191" s="185">
        <v>2.2322211557399282E-5</v>
      </c>
      <c r="O191" s="186">
        <f t="shared" si="6"/>
        <v>-1.4643969511401693E-2</v>
      </c>
      <c r="P191" s="187">
        <f t="shared" si="7"/>
        <v>2.4080081046222847E-4</v>
      </c>
      <c r="Q191" s="187">
        <f t="shared" si="8"/>
        <v>-1.4254522731790849E-5</v>
      </c>
    </row>
    <row r="192" spans="1:17" x14ac:dyDescent="0.25">
      <c r="A192" s="158">
        <v>43252</v>
      </c>
      <c r="B192" s="188">
        <v>-7.2961319515474743E-2</v>
      </c>
      <c r="C192" s="188">
        <v>-5.950529074476299E-2</v>
      </c>
      <c r="D192" s="189">
        <v>-1.3456028770711675E-2</v>
      </c>
      <c r="E192" s="190">
        <v>-1.3825894077402532E-2</v>
      </c>
      <c r="F192" s="190">
        <v>1.4825568748833878E-2</v>
      </c>
      <c r="G192" s="190">
        <v>-1.0707551302802527E-4</v>
      </c>
      <c r="H192" s="190">
        <v>-2.856131823646137E-2</v>
      </c>
      <c r="I192" s="190">
        <v>1.6930923252988162E-5</v>
      </c>
      <c r="J192" s="190">
        <v>3.6986530669085705E-4</v>
      </c>
      <c r="K192" s="190">
        <v>2.2208003763476199E-4</v>
      </c>
      <c r="L192" s="190">
        <v>3.482755425912978E-5</v>
      </c>
      <c r="M192" s="190">
        <v>8.8812904205790594E-5</v>
      </c>
      <c r="N192" s="190">
        <v>2.4144810591174686E-5</v>
      </c>
      <c r="O192" s="191">
        <f t="shared" si="6"/>
        <v>-1.3842825000655517E-2</v>
      </c>
      <c r="P192" s="192">
        <f t="shared" si="7"/>
        <v>2.5690759189389177E-4</v>
      </c>
      <c r="Q192" s="192">
        <f t="shared" si="8"/>
        <v>1.2988863804995346E-4</v>
      </c>
    </row>
    <row r="193" spans="1:17" x14ac:dyDescent="0.25">
      <c r="A193" s="153">
        <v>43282</v>
      </c>
      <c r="B193" s="183">
        <v>-7.0366338432946443E-2</v>
      </c>
      <c r="C193" s="183">
        <v>-5.8864082958518964E-2</v>
      </c>
      <c r="D193" s="184">
        <v>-1.150225547442738E-2</v>
      </c>
      <c r="E193" s="185">
        <v>-1.2006980485074431E-2</v>
      </c>
      <c r="F193" s="185">
        <v>1.6615451808331513E-2</v>
      </c>
      <c r="G193" s="185">
        <v>-1.1604158621058913E-4</v>
      </c>
      <c r="H193" s="185">
        <v>-2.8601321553139304E-2</v>
      </c>
      <c r="I193" s="185">
        <v>9.4930845943948396E-5</v>
      </c>
      <c r="J193" s="185">
        <v>5.0472501064704827E-4</v>
      </c>
      <c r="K193" s="185">
        <v>3.6857048448224081E-4</v>
      </c>
      <c r="L193" s="185">
        <v>7.2643093362425869E-6</v>
      </c>
      <c r="M193" s="185">
        <v>1.0431960326432298E-4</v>
      </c>
      <c r="N193" s="185">
        <v>2.4570613564241871E-5</v>
      </c>
      <c r="O193" s="186">
        <f t="shared" si="6"/>
        <v>-1.2101911331018379E-2</v>
      </c>
      <c r="P193" s="187">
        <f t="shared" si="7"/>
        <v>3.7583479381848341E-4</v>
      </c>
      <c r="Q193" s="187">
        <f t="shared" si="8"/>
        <v>2.2382106277251323E-4</v>
      </c>
    </row>
    <row r="194" spans="1:17" x14ac:dyDescent="0.25">
      <c r="A194" s="158">
        <v>43313</v>
      </c>
      <c r="B194" s="188">
        <v>-7.4738297619499447E-2</v>
      </c>
      <c r="C194" s="188">
        <v>-6.2192106420659359E-2</v>
      </c>
      <c r="D194" s="189">
        <v>-1.254619119884001E-2</v>
      </c>
      <c r="E194" s="190">
        <v>-1.3604993403886571E-2</v>
      </c>
      <c r="F194" s="190">
        <v>1.5072096033635695E-2</v>
      </c>
      <c r="G194" s="190">
        <v>-9.7791486953271867E-5</v>
      </c>
      <c r="H194" s="190">
        <v>-2.8650788158192265E-2</v>
      </c>
      <c r="I194" s="190">
        <v>7.1490207623269781E-5</v>
      </c>
      <c r="J194" s="190">
        <v>1.0588022050465615E-3</v>
      </c>
      <c r="K194" s="190">
        <v>8.5294331872878349E-4</v>
      </c>
      <c r="L194" s="190">
        <v>-4.9992380543786714E-5</v>
      </c>
      <c r="M194" s="190">
        <v>2.3348103650570995E-4</v>
      </c>
      <c r="N194" s="190">
        <v>2.2370230355854662E-5</v>
      </c>
      <c r="O194" s="191">
        <f t="shared" si="6"/>
        <v>-1.3676483611509842E-2</v>
      </c>
      <c r="P194" s="192">
        <f t="shared" si="7"/>
        <v>8.0295093818499679E-4</v>
      </c>
      <c r="Q194" s="192">
        <f t="shared" si="8"/>
        <v>3.2734147448483443E-4</v>
      </c>
    </row>
    <row r="195" spans="1:17" x14ac:dyDescent="0.25">
      <c r="A195" s="153">
        <v>43344</v>
      </c>
      <c r="B195" s="183">
        <v>-7.2399372661232864E-2</v>
      </c>
      <c r="C195" s="183">
        <v>-5.9396479344856638E-2</v>
      </c>
      <c r="D195" s="184">
        <v>-1.3002893316376192E-2</v>
      </c>
      <c r="E195" s="185">
        <v>-1.388059923857702E-2</v>
      </c>
      <c r="F195" s="185">
        <v>1.5203708930935948E-2</v>
      </c>
      <c r="G195" s="185">
        <v>-9.0534025652237385E-5</v>
      </c>
      <c r="H195" s="185">
        <v>-2.9050583101719343E-2</v>
      </c>
      <c r="I195" s="185">
        <v>5.6808957858610817E-5</v>
      </c>
      <c r="J195" s="185">
        <v>8.777059222008284E-4</v>
      </c>
      <c r="K195" s="185">
        <v>6.9682231692777508E-4</v>
      </c>
      <c r="L195" s="185">
        <v>-1.2926532649451945E-4</v>
      </c>
      <c r="M195" s="185">
        <v>2.8574322824369058E-4</v>
      </c>
      <c r="N195" s="185">
        <v>2.440570352388214E-5</v>
      </c>
      <c r="O195" s="186">
        <f t="shared" si="6"/>
        <v>-1.3937408196435632E-2</v>
      </c>
      <c r="P195" s="187">
        <f t="shared" si="7"/>
        <v>5.6755699043325569E-4</v>
      </c>
      <c r="Q195" s="187">
        <f t="shared" si="8"/>
        <v>3.6695788962618354E-4</v>
      </c>
    </row>
    <row r="196" spans="1:17" x14ac:dyDescent="0.25">
      <c r="A196" s="158">
        <v>43374</v>
      </c>
      <c r="B196" s="188">
        <v>-6.8406297423560788E-2</v>
      </c>
      <c r="C196" s="188">
        <v>-5.5923293959607531E-2</v>
      </c>
      <c r="D196" s="189">
        <v>-1.2483003463953236E-2</v>
      </c>
      <c r="E196" s="190">
        <v>-1.2897732534017365E-2</v>
      </c>
      <c r="F196" s="190">
        <v>1.5862248303402531E-2</v>
      </c>
      <c r="G196" s="190">
        <v>-1.4826808393277432E-4</v>
      </c>
      <c r="H196" s="190">
        <v>-2.88038771830081E-2</v>
      </c>
      <c r="I196" s="190">
        <v>1.9216442952097406E-4</v>
      </c>
      <c r="J196" s="190">
        <v>4.1472907006412721E-4</v>
      </c>
      <c r="K196" s="190">
        <v>2.0579221365605042E-4</v>
      </c>
      <c r="L196" s="190">
        <v>-1.4812199048403832E-4</v>
      </c>
      <c r="M196" s="190">
        <v>3.3414205371398725E-4</v>
      </c>
      <c r="N196" s="190">
        <v>2.2916793178127879E-5</v>
      </c>
      <c r="O196" s="191">
        <f t="shared" si="6"/>
        <v>-1.3089896963538343E-2</v>
      </c>
      <c r="P196" s="192">
        <f t="shared" si="7"/>
        <v>5.7670223172012102E-5</v>
      </c>
      <c r="Q196" s="192">
        <f t="shared" si="8"/>
        <v>5.4922327641308919E-4</v>
      </c>
    </row>
    <row r="197" spans="1:17" x14ac:dyDescent="0.25">
      <c r="A197" s="153">
        <v>43405</v>
      </c>
      <c r="B197" s="183">
        <v>-7.1179174241889395E-2</v>
      </c>
      <c r="C197" s="183">
        <v>-5.6585484969695302E-2</v>
      </c>
      <c r="D197" s="184">
        <v>-1.4593689272194045E-2</v>
      </c>
      <c r="E197" s="185">
        <v>-1.5274602008401259E-2</v>
      </c>
      <c r="F197" s="185">
        <v>1.3406904402635584E-2</v>
      </c>
      <c r="G197" s="185">
        <v>-1.3981046388258621E-4</v>
      </c>
      <c r="H197" s="185">
        <v>-2.8760946242934491E-2</v>
      </c>
      <c r="I197" s="185">
        <v>2.1925029578023157E-4</v>
      </c>
      <c r="J197" s="185">
        <v>6.8091273620721334E-4</v>
      </c>
      <c r="K197" s="185">
        <v>5.4301881911823151E-4</v>
      </c>
      <c r="L197" s="185">
        <v>-7.5312119775125825E-5</v>
      </c>
      <c r="M197" s="185">
        <v>1.9105485442418902E-4</v>
      </c>
      <c r="N197" s="185">
        <v>2.215118243991844E-5</v>
      </c>
      <c r="O197" s="186">
        <f t="shared" si="6"/>
        <v>-1.5493852304181493E-2</v>
      </c>
      <c r="P197" s="187">
        <f t="shared" si="7"/>
        <v>4.6770669934310569E-4</v>
      </c>
      <c r="Q197" s="187">
        <f>I197+M197+N197</f>
        <v>4.3245633264433906E-4</v>
      </c>
    </row>
    <row r="198" spans="1:17" x14ac:dyDescent="0.25">
      <c r="A198" s="158">
        <v>43435</v>
      </c>
      <c r="B198" s="188">
        <v>-7.1393040222271623E-2</v>
      </c>
      <c r="C198" s="188">
        <v>-5.5537039525935306E-2</v>
      </c>
      <c r="D198" s="189">
        <v>-1.5856000696336251E-2</v>
      </c>
      <c r="E198" s="190">
        <v>-1.6506710265988812E-2</v>
      </c>
      <c r="F198" s="190">
        <v>1.1679660848356432E-2</v>
      </c>
      <c r="G198" s="190">
        <v>-1.0461971831800136E-4</v>
      </c>
      <c r="H198" s="190">
        <v>-2.8589454241783944E-2</v>
      </c>
      <c r="I198" s="190">
        <v>5.0770284575669695E-4</v>
      </c>
      <c r="J198" s="190">
        <v>6.5070956965256142E-4</v>
      </c>
      <c r="K198" s="190">
        <v>6.9342798226320669E-4</v>
      </c>
      <c r="L198" s="190">
        <v>-1.8196986093967335E-4</v>
      </c>
      <c r="M198" s="190">
        <v>1.0910105705057962E-4</v>
      </c>
      <c r="N198" s="190">
        <v>3.0150391278448309E-5</v>
      </c>
      <c r="O198" s="191">
        <f t="shared" ref="O198:O201" si="9">F198+G198+H198</f>
        <v>-1.7014413111745515E-2</v>
      </c>
      <c r="P198" s="192">
        <f t="shared" ref="P198:P201" si="10">K198+L198</f>
        <v>5.1145812132353337E-4</v>
      </c>
      <c r="Q198" s="192">
        <f t="shared" ref="Q198:Q201" si="11">I198+M198+N198</f>
        <v>6.4695429408572489E-4</v>
      </c>
    </row>
    <row r="199" spans="1:17" x14ac:dyDescent="0.25">
      <c r="A199" s="153">
        <v>43466</v>
      </c>
      <c r="B199" s="183">
        <v>-7.0101199709028464E-2</v>
      </c>
      <c r="C199" s="183">
        <v>-5.4285276749869611E-2</v>
      </c>
      <c r="D199" s="184">
        <v>-1.5815922959158808E-2</v>
      </c>
      <c r="E199" s="185">
        <v>-1.6590701268246685E-2</v>
      </c>
      <c r="F199" s="185">
        <v>1.1345036567962576E-2</v>
      </c>
      <c r="G199" s="185">
        <v>-7.1119029901982767E-5</v>
      </c>
      <c r="H199" s="185">
        <v>-2.8373429727599118E-2</v>
      </c>
      <c r="I199" s="185">
        <v>5.0881092129183736E-4</v>
      </c>
      <c r="J199" s="185">
        <v>7.7477830908787677E-4</v>
      </c>
      <c r="K199" s="185">
        <v>8.4255010737425019E-4</v>
      </c>
      <c r="L199" s="185">
        <v>-2.9648856313703632E-4</v>
      </c>
      <c r="M199" s="185">
        <v>1.9818974896615714E-4</v>
      </c>
      <c r="N199" s="185">
        <v>3.0527015884505775E-5</v>
      </c>
      <c r="O199" s="186">
        <f t="shared" si="9"/>
        <v>-1.7099512189538528E-2</v>
      </c>
      <c r="P199" s="187">
        <f t="shared" si="10"/>
        <v>5.4606154423721392E-4</v>
      </c>
      <c r="Q199" s="187">
        <f t="shared" si="11"/>
        <v>7.3752768614250021E-4</v>
      </c>
    </row>
    <row r="200" spans="1:17" x14ac:dyDescent="0.25">
      <c r="A200" s="158">
        <v>43497</v>
      </c>
      <c r="B200" s="188">
        <v>-6.9627884760986913E-2</v>
      </c>
      <c r="C200" s="188">
        <v>-5.4253468093543505E-2</v>
      </c>
      <c r="D200" s="189">
        <v>-1.5374416667443351E-2</v>
      </c>
      <c r="E200" s="190">
        <v>-1.667437780031945E-2</v>
      </c>
      <c r="F200" s="190">
        <v>1.1142562094591973E-2</v>
      </c>
      <c r="G200" s="190">
        <v>-7.180145944375317E-5</v>
      </c>
      <c r="H200" s="190">
        <v>-2.8316514600523267E-2</v>
      </c>
      <c r="I200" s="190">
        <v>5.713761650555999E-4</v>
      </c>
      <c r="J200" s="190">
        <v>1.2999611328760952E-3</v>
      </c>
      <c r="K200" s="190">
        <v>1.283981582040042E-3</v>
      </c>
      <c r="L200" s="190">
        <v>-3.3099875531016862E-4</v>
      </c>
      <c r="M200" s="190">
        <v>3.1676270751409196E-4</v>
      </c>
      <c r="N200" s="190">
        <v>3.0215598632129993E-5</v>
      </c>
      <c r="O200" s="191">
        <f t="shared" si="9"/>
        <v>-1.7245753965375046E-2</v>
      </c>
      <c r="P200" s="192">
        <f t="shared" si="10"/>
        <v>9.5298282672987337E-4</v>
      </c>
      <c r="Q200" s="192">
        <f t="shared" si="11"/>
        <v>9.1835447120182183E-4</v>
      </c>
    </row>
    <row r="201" spans="1:17" x14ac:dyDescent="0.25">
      <c r="A201" s="153">
        <v>43525</v>
      </c>
      <c r="B201" s="183">
        <v>-7.0148042880213604E-2</v>
      </c>
      <c r="C201" s="183">
        <v>-5.5747637232199179E-2</v>
      </c>
      <c r="D201" s="184">
        <v>-1.4400405648014383E-2</v>
      </c>
      <c r="E201" s="185">
        <v>-1.5912559023892769E-2</v>
      </c>
      <c r="F201" s="185">
        <v>1.2221293227186032E-2</v>
      </c>
      <c r="G201" s="185">
        <v>-7.027809891719714E-5</v>
      </c>
      <c r="H201" s="185">
        <v>-2.8618327378863634E-2</v>
      </c>
      <c r="I201" s="185">
        <v>5.5475322670203112E-4</v>
      </c>
      <c r="J201" s="185">
        <v>1.5121533758783853E-3</v>
      </c>
      <c r="K201" s="185">
        <v>1.4591054568452481E-3</v>
      </c>
      <c r="L201" s="185">
        <v>-3.661065263852577E-4</v>
      </c>
      <c r="M201" s="185">
        <v>3.9053982108337433E-4</v>
      </c>
      <c r="N201" s="185">
        <v>2.8614624335020373E-5</v>
      </c>
      <c r="O201" s="186">
        <f t="shared" si="9"/>
        <v>-1.64673122505948E-2</v>
      </c>
      <c r="P201" s="187">
        <f t="shared" si="10"/>
        <v>1.0929989304599903E-3</v>
      </c>
      <c r="Q201" s="187">
        <f t="shared" si="11"/>
        <v>9.7390767212042581E-4</v>
      </c>
    </row>
    <row r="202" spans="1:17" x14ac:dyDescent="0.25">
      <c r="A202" s="158">
        <v>43556</v>
      </c>
      <c r="B202" s="188">
        <v>-6.9965885414713408E-2</v>
      </c>
      <c r="C202" s="188">
        <v>-5.6180309223654891E-2</v>
      </c>
      <c r="D202" s="189">
        <v>-1.3785576191058467E-2</v>
      </c>
      <c r="E202" s="190">
        <v>-1.5690410774351196E-2</v>
      </c>
      <c r="F202" s="190">
        <v>1.24924047685235E-2</v>
      </c>
      <c r="G202" s="190">
        <v>-8.3751628480107805E-5</v>
      </c>
      <c r="H202" s="190">
        <v>-2.8677818593348989E-2</v>
      </c>
      <c r="I202" s="190">
        <v>5.7875467895439629E-4</v>
      </c>
      <c r="J202" s="190">
        <v>1.9048345832927305E-3</v>
      </c>
      <c r="K202" s="190">
        <v>1.9112621451617658E-3</v>
      </c>
      <c r="L202" s="190">
        <v>-3.5995399323571849E-4</v>
      </c>
      <c r="M202" s="190">
        <v>3.2495124496209642E-4</v>
      </c>
      <c r="N202" s="190">
        <v>2.8575186404587038E-5</v>
      </c>
      <c r="O202" s="191">
        <f>F202+G202+H202</f>
        <v>-1.6269165453305597E-2</v>
      </c>
      <c r="P202" s="192">
        <f>K202+L202</f>
        <v>1.5513081519260472E-3</v>
      </c>
      <c r="Q202" s="192">
        <f>I202+M202+N202</f>
        <v>9.3228111032107972E-4</v>
      </c>
    </row>
    <row r="203" spans="1:17" ht="15.75" thickBot="1" x14ac:dyDescent="0.3">
      <c r="A203" s="174">
        <v>43586</v>
      </c>
      <c r="B203" s="193">
        <v>-6.9588664821087942E-2</v>
      </c>
      <c r="C203" s="193">
        <v>-5.5181054049427143E-2</v>
      </c>
      <c r="D203" s="194">
        <v>-1.4407610771660743E-2</v>
      </c>
      <c r="E203" s="195">
        <v>-1.5974892498038021E-2</v>
      </c>
      <c r="F203" s="195">
        <v>1.2101786042595977E-2</v>
      </c>
      <c r="G203" s="195">
        <v>-7.3949577892328805E-5</v>
      </c>
      <c r="H203" s="195">
        <v>-2.8517693948883979E-2</v>
      </c>
      <c r="I203" s="195">
        <v>5.1496498614230911E-4</v>
      </c>
      <c r="J203" s="195">
        <v>1.5672817263772763E-3</v>
      </c>
      <c r="K203" s="195">
        <v>1.7674957570784585E-3</v>
      </c>
      <c r="L203" s="195">
        <v>-3.6585531411302801E-4</v>
      </c>
      <c r="M203" s="195">
        <v>1.3451639393415233E-4</v>
      </c>
      <c r="N203" s="195">
        <v>3.1124889477693169E-5</v>
      </c>
      <c r="O203" s="196">
        <f>F203+G203+H203</f>
        <v>-1.6489857484180331E-2</v>
      </c>
      <c r="P203" s="197">
        <f>K203+L203</f>
        <v>1.4016404429654304E-3</v>
      </c>
      <c r="Q203" s="197">
        <f>I203+M203+N203</f>
        <v>6.8060626955415465E-4</v>
      </c>
    </row>
    <row r="204" spans="1:17" x14ac:dyDescent="0.25">
      <c r="A204" s="110" t="s">
        <v>63</v>
      </c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9"/>
      <c r="P204" s="199"/>
      <c r="Q204" s="199"/>
    </row>
  </sheetData>
  <mergeCells count="3">
    <mergeCell ref="O3:Q3"/>
    <mergeCell ref="B3:D3"/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9">
    <tabColor theme="5"/>
  </sheetPr>
  <dimension ref="A1:G154"/>
  <sheetViews>
    <sheetView zoomScaleNormal="100"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9.85546875" style="51" customWidth="1"/>
    <col min="2" max="2" width="9.5703125" style="41" customWidth="1"/>
    <col min="3" max="3" width="7.85546875" style="41" bestFit="1" customWidth="1"/>
    <col min="4" max="4" width="10.140625" style="41" bestFit="1" customWidth="1"/>
    <col min="5" max="5" width="16" style="41" bestFit="1" customWidth="1"/>
    <col min="6" max="7" width="22.140625" style="41" customWidth="1"/>
    <col min="8" max="16384" width="9.140625" style="41"/>
  </cols>
  <sheetData>
    <row r="1" spans="1:7" s="1" customFormat="1" x14ac:dyDescent="0.25">
      <c r="A1" s="385" t="s">
        <v>0</v>
      </c>
      <c r="B1" s="385"/>
    </row>
    <row r="2" spans="1:7" x14ac:dyDescent="0.25">
      <c r="B2" s="50"/>
    </row>
    <row r="3" spans="1:7" ht="36.75" customHeight="1" x14ac:dyDescent="0.25">
      <c r="A3" s="182" t="s">
        <v>274</v>
      </c>
      <c r="B3" s="36" t="s">
        <v>121</v>
      </c>
      <c r="C3" s="36" t="s">
        <v>122</v>
      </c>
      <c r="D3" s="36" t="s">
        <v>123</v>
      </c>
      <c r="E3" s="36" t="s">
        <v>124</v>
      </c>
      <c r="F3" s="39"/>
      <c r="G3" s="39"/>
    </row>
    <row r="4" spans="1:7" x14ac:dyDescent="0.25">
      <c r="A4" s="111">
        <v>39052</v>
      </c>
      <c r="B4" s="200">
        <v>0.46485823497335266</v>
      </c>
      <c r="C4" s="200">
        <v>0.55475106141023234</v>
      </c>
      <c r="D4" s="200">
        <v>0.44560044371851826</v>
      </c>
      <c r="E4" s="200">
        <v>3.2109874230957833E-2</v>
      </c>
      <c r="F4" s="39"/>
      <c r="G4" s="39"/>
    </row>
    <row r="5" spans="1:7" x14ac:dyDescent="0.25">
      <c r="A5" s="113">
        <v>39083</v>
      </c>
      <c r="B5" s="201">
        <v>0.45938306311399574</v>
      </c>
      <c r="C5" s="201">
        <v>0.56157827672643856</v>
      </c>
      <c r="D5" s="201">
        <v>0.43775233256453366</v>
      </c>
      <c r="E5" s="201">
        <v>4.8191781398995569E-2</v>
      </c>
      <c r="F5" s="39"/>
      <c r="G5" s="39"/>
    </row>
    <row r="6" spans="1:7" x14ac:dyDescent="0.25">
      <c r="A6" s="111">
        <v>39114</v>
      </c>
      <c r="B6" s="200">
        <v>0.45852368458646936</v>
      </c>
      <c r="C6" s="200">
        <v>0.56890959528035812</v>
      </c>
      <c r="D6" s="200">
        <v>0.44647052495320116</v>
      </c>
      <c r="E6" s="200">
        <v>4.7852953916536552E-2</v>
      </c>
      <c r="F6" s="39"/>
      <c r="G6" s="39"/>
    </row>
    <row r="7" spans="1:7" x14ac:dyDescent="0.25">
      <c r="A7" s="113">
        <v>39142</v>
      </c>
      <c r="B7" s="201">
        <v>0.4581005104020065</v>
      </c>
      <c r="C7" s="201">
        <v>0.57237675491412165</v>
      </c>
      <c r="D7" s="201">
        <v>0.45065949252334564</v>
      </c>
      <c r="E7" s="201">
        <v>5.043290966019378E-2</v>
      </c>
      <c r="F7" s="39"/>
      <c r="G7" s="39"/>
    </row>
    <row r="8" spans="1:7" x14ac:dyDescent="0.25">
      <c r="A8" s="111">
        <v>39173</v>
      </c>
      <c r="B8" s="200">
        <v>0.4508707916194758</v>
      </c>
      <c r="C8" s="200">
        <v>0.57172275111763449</v>
      </c>
      <c r="D8" s="200">
        <v>0.44843614375761071</v>
      </c>
      <c r="E8" s="200">
        <v>5.3857641784148126E-2</v>
      </c>
      <c r="F8" s="39"/>
      <c r="G8" s="39"/>
    </row>
    <row r="9" spans="1:7" x14ac:dyDescent="0.25">
      <c r="A9" s="113">
        <v>39203</v>
      </c>
      <c r="B9" s="201">
        <v>0.45239217667392401</v>
      </c>
      <c r="C9" s="201">
        <v>0.57922378132347241</v>
      </c>
      <c r="D9" s="201">
        <v>0.4518745915046945</v>
      </c>
      <c r="E9" s="201">
        <v>6.2038854511542396E-2</v>
      </c>
      <c r="F9" s="39"/>
      <c r="G9" s="39"/>
    </row>
    <row r="10" spans="1:7" x14ac:dyDescent="0.25">
      <c r="A10" s="111">
        <v>39234</v>
      </c>
      <c r="B10" s="200">
        <v>0.44800222807003753</v>
      </c>
      <c r="C10" s="200">
        <v>0.58225068610292652</v>
      </c>
      <c r="D10" s="200">
        <v>0.4567324144404265</v>
      </c>
      <c r="E10" s="200">
        <v>6.0948952302489909E-2</v>
      </c>
      <c r="F10" s="39"/>
      <c r="G10" s="39"/>
    </row>
    <row r="11" spans="1:7" x14ac:dyDescent="0.25">
      <c r="A11" s="113">
        <v>39264</v>
      </c>
      <c r="B11" s="201">
        <v>0.44738828389994434</v>
      </c>
      <c r="C11" s="201">
        <v>0.58331987478091352</v>
      </c>
      <c r="D11" s="201">
        <v>0.42969099700935287</v>
      </c>
      <c r="E11" s="201">
        <v>8.098214851159817E-2</v>
      </c>
      <c r="F11" s="39"/>
      <c r="G11" s="39"/>
    </row>
    <row r="12" spans="1:7" x14ac:dyDescent="0.25">
      <c r="A12" s="111">
        <v>39295</v>
      </c>
      <c r="B12" s="200">
        <v>0.44102138706859606</v>
      </c>
      <c r="C12" s="200">
        <v>0.58472555544545357</v>
      </c>
      <c r="D12" s="200">
        <v>0.43158706533678576</v>
      </c>
      <c r="E12" s="200">
        <v>7.8106235369590826E-2</v>
      </c>
      <c r="F12" s="39"/>
      <c r="G12" s="39"/>
    </row>
    <row r="13" spans="1:7" x14ac:dyDescent="0.25">
      <c r="A13" s="113">
        <v>39326</v>
      </c>
      <c r="B13" s="201">
        <v>0.44585384150141016</v>
      </c>
      <c r="C13" s="201">
        <v>0.57881107670222531</v>
      </c>
      <c r="D13" s="201">
        <v>0.43133363135363945</v>
      </c>
      <c r="E13" s="201">
        <v>7.4297986609857342E-2</v>
      </c>
      <c r="F13" s="39"/>
      <c r="G13" s="39"/>
    </row>
    <row r="14" spans="1:7" x14ac:dyDescent="0.25">
      <c r="A14" s="111">
        <v>39356</v>
      </c>
      <c r="B14" s="200">
        <v>0.44586903134558847</v>
      </c>
      <c r="C14" s="200">
        <v>0.57464249208558182</v>
      </c>
      <c r="D14" s="200">
        <v>0.42656407657415263</v>
      </c>
      <c r="E14" s="200">
        <v>7.9050285523389802E-2</v>
      </c>
      <c r="F14" s="39"/>
      <c r="G14" s="39"/>
    </row>
    <row r="15" spans="1:7" x14ac:dyDescent="0.25">
      <c r="A15" s="113">
        <v>39387</v>
      </c>
      <c r="B15" s="201">
        <v>0.44095574440765101</v>
      </c>
      <c r="C15" s="201">
        <v>0.57238369333649131</v>
      </c>
      <c r="D15" s="201">
        <v>0.43094165786169802</v>
      </c>
      <c r="E15" s="201">
        <v>7.2027219839460491E-2</v>
      </c>
      <c r="F15" s="39"/>
      <c r="G15" s="39"/>
    </row>
    <row r="16" spans="1:7" x14ac:dyDescent="0.25">
      <c r="A16" s="111">
        <v>39417</v>
      </c>
      <c r="B16" s="200">
        <v>0.44545776568313444</v>
      </c>
      <c r="C16" s="200">
        <v>0.56717011145023755</v>
      </c>
      <c r="D16" s="200">
        <v>0.42901284149611124</v>
      </c>
      <c r="E16" s="200">
        <v>6.8896356975341466E-2</v>
      </c>
      <c r="F16" s="39"/>
      <c r="G16" s="39"/>
    </row>
    <row r="17" spans="1:7" x14ac:dyDescent="0.25">
      <c r="A17" s="113">
        <v>39448</v>
      </c>
      <c r="B17" s="201">
        <v>0.43709750603865433</v>
      </c>
      <c r="C17" s="201">
        <v>0.57511123136433917</v>
      </c>
      <c r="D17" s="201">
        <v>0.41469690355139815</v>
      </c>
      <c r="E17" s="201">
        <v>9.1078314185429499E-2</v>
      </c>
      <c r="F17" s="39"/>
      <c r="G17" s="39"/>
    </row>
    <row r="18" spans="1:7" x14ac:dyDescent="0.25">
      <c r="A18" s="111">
        <v>39479</v>
      </c>
      <c r="B18" s="200">
        <v>0.43798525890150358</v>
      </c>
      <c r="C18" s="200">
        <v>0.57049341056530822</v>
      </c>
      <c r="D18" s="200">
        <v>0.42204805011624491</v>
      </c>
      <c r="E18" s="200">
        <v>7.9770978928642544E-2</v>
      </c>
      <c r="F18" s="39"/>
      <c r="G18" s="39"/>
    </row>
    <row r="19" spans="1:7" x14ac:dyDescent="0.25">
      <c r="A19" s="113">
        <v>39508</v>
      </c>
      <c r="B19" s="201">
        <v>0.42999580635159323</v>
      </c>
      <c r="C19" s="201">
        <v>0.57090623118453965</v>
      </c>
      <c r="D19" s="201">
        <v>0.41804672971547352</v>
      </c>
      <c r="E19" s="201">
        <v>8.1159838143001373E-2</v>
      </c>
      <c r="F19" s="39"/>
      <c r="G19" s="39"/>
    </row>
    <row r="20" spans="1:7" x14ac:dyDescent="0.25">
      <c r="A20" s="111">
        <v>39539</v>
      </c>
      <c r="B20" s="200">
        <v>0.42824475546091906</v>
      </c>
      <c r="C20" s="200">
        <v>0.56529262995491414</v>
      </c>
      <c r="D20" s="200">
        <v>0.40206182379709227</v>
      </c>
      <c r="E20" s="200">
        <v>9.474963180243122E-2</v>
      </c>
      <c r="F20" s="39"/>
      <c r="G20" s="39"/>
    </row>
    <row r="21" spans="1:7" x14ac:dyDescent="0.25">
      <c r="A21" s="113">
        <v>39569</v>
      </c>
      <c r="B21" s="201">
        <v>0.43033030674167788</v>
      </c>
      <c r="C21" s="201">
        <v>0.55830671678983401</v>
      </c>
      <c r="D21" s="201">
        <v>0.4048933676419284</v>
      </c>
      <c r="E21" s="201">
        <v>8.6210266095640364E-2</v>
      </c>
      <c r="F21" s="39"/>
      <c r="G21" s="39"/>
    </row>
    <row r="22" spans="1:7" x14ac:dyDescent="0.25">
      <c r="A22" s="111">
        <v>39600</v>
      </c>
      <c r="B22" s="200">
        <v>0.4288770185611393</v>
      </c>
      <c r="C22" s="200">
        <v>0.55595414577846736</v>
      </c>
      <c r="D22" s="200">
        <v>0.40164585454920787</v>
      </c>
      <c r="E22" s="200">
        <v>8.8298394204620045E-2</v>
      </c>
    </row>
    <row r="23" spans="1:7" x14ac:dyDescent="0.25">
      <c r="A23" s="113">
        <v>39630</v>
      </c>
      <c r="B23" s="201">
        <v>0.42684894122932909</v>
      </c>
      <c r="C23" s="201">
        <v>0.55458297598712913</v>
      </c>
      <c r="D23" s="201">
        <v>0.37688615374636952</v>
      </c>
      <c r="E23" s="201">
        <v>0.10966929002098723</v>
      </c>
    </row>
    <row r="24" spans="1:7" x14ac:dyDescent="0.25">
      <c r="A24" s="111">
        <v>39661</v>
      </c>
      <c r="B24" s="200">
        <v>0.41975569711905769</v>
      </c>
      <c r="C24" s="200">
        <v>0.54884170598458992</v>
      </c>
      <c r="D24" s="200">
        <v>0.37804852437060693</v>
      </c>
      <c r="E24" s="200">
        <v>0.10130522596648235</v>
      </c>
    </row>
    <row r="25" spans="1:7" x14ac:dyDescent="0.25">
      <c r="A25" s="113">
        <v>39692</v>
      </c>
      <c r="B25" s="201">
        <v>0.39959063874970346</v>
      </c>
      <c r="C25" s="201">
        <v>0.54830468812333233</v>
      </c>
      <c r="D25" s="201">
        <v>0.37310782937647441</v>
      </c>
      <c r="E25" s="201">
        <v>0.10125695702737553</v>
      </c>
    </row>
    <row r="26" spans="1:7" x14ac:dyDescent="0.25">
      <c r="A26" s="111">
        <v>39722</v>
      </c>
      <c r="B26" s="200">
        <v>0.38311862809966174</v>
      </c>
      <c r="C26" s="200">
        <v>0.55058106307849197</v>
      </c>
      <c r="D26" s="200">
        <v>0.37291747581485341</v>
      </c>
      <c r="E26" s="200">
        <v>0.10516695485343824</v>
      </c>
    </row>
    <row r="27" spans="1:7" x14ac:dyDescent="0.25">
      <c r="A27" s="113">
        <v>39753</v>
      </c>
      <c r="B27" s="201">
        <v>0.36963428095414108</v>
      </c>
      <c r="C27" s="201">
        <v>0.54655738137650389</v>
      </c>
      <c r="D27" s="201">
        <v>0.37512075050498395</v>
      </c>
      <c r="E27" s="201">
        <v>9.5436707908000948E-2</v>
      </c>
    </row>
    <row r="28" spans="1:7" x14ac:dyDescent="0.25">
      <c r="A28" s="111">
        <v>39783</v>
      </c>
      <c r="B28" s="200">
        <v>0.37566312245670164</v>
      </c>
      <c r="C28" s="200">
        <v>0.55980644584315886</v>
      </c>
      <c r="D28" s="200">
        <v>0.3777856603888558</v>
      </c>
      <c r="E28" s="200">
        <v>0.10455816605898818</v>
      </c>
    </row>
    <row r="29" spans="1:7" x14ac:dyDescent="0.25">
      <c r="A29" s="113">
        <v>39814</v>
      </c>
      <c r="B29" s="201">
        <v>0.38044513679861758</v>
      </c>
      <c r="C29" s="201">
        <v>0.56861182839146951</v>
      </c>
      <c r="D29" s="201">
        <v>0.36273684000210343</v>
      </c>
      <c r="E29" s="201">
        <v>0.1300822002991365</v>
      </c>
    </row>
    <row r="30" spans="1:7" x14ac:dyDescent="0.25">
      <c r="A30" s="111">
        <v>39845</v>
      </c>
      <c r="B30" s="200">
        <v>0.3800382305244614</v>
      </c>
      <c r="C30" s="200">
        <v>0.57152889538904716</v>
      </c>
      <c r="D30" s="200">
        <v>0.36985998227187877</v>
      </c>
      <c r="E30" s="200">
        <v>0.12480490429573333</v>
      </c>
    </row>
    <row r="31" spans="1:7" x14ac:dyDescent="0.25">
      <c r="A31" s="113">
        <v>39873</v>
      </c>
      <c r="B31" s="201">
        <v>0.38040113503806011</v>
      </c>
      <c r="C31" s="201">
        <v>0.57469847040793742</v>
      </c>
      <c r="D31" s="201">
        <v>0.37389238713224221</v>
      </c>
      <c r="E31" s="201">
        <v>0.12557163271259023</v>
      </c>
    </row>
    <row r="32" spans="1:7" x14ac:dyDescent="0.25">
      <c r="A32" s="111">
        <v>39904</v>
      </c>
      <c r="B32" s="200">
        <v>0.38647138648389867</v>
      </c>
      <c r="C32" s="200">
        <v>0.56786097924169798</v>
      </c>
      <c r="D32" s="200">
        <v>0.37036876646600786</v>
      </c>
      <c r="E32" s="200">
        <v>0.12520394581815214</v>
      </c>
    </row>
    <row r="33" spans="1:5" x14ac:dyDescent="0.25">
      <c r="A33" s="113">
        <v>39934</v>
      </c>
      <c r="B33" s="201">
        <v>0.39651075328459418</v>
      </c>
      <c r="C33" s="201">
        <v>0.57052422893365839</v>
      </c>
      <c r="D33" s="201">
        <v>0.37140450229901956</v>
      </c>
      <c r="E33" s="201">
        <v>0.12906947401159999</v>
      </c>
    </row>
    <row r="34" spans="1:5" x14ac:dyDescent="0.25">
      <c r="A34" s="111">
        <v>39965</v>
      </c>
      <c r="B34" s="200">
        <v>0.39976011289767527</v>
      </c>
      <c r="C34" s="200">
        <v>0.58338895241527533</v>
      </c>
      <c r="D34" s="200">
        <v>0.3834485842212168</v>
      </c>
      <c r="E34" s="200">
        <v>0.12896594296273606</v>
      </c>
    </row>
    <row r="35" spans="1:5" x14ac:dyDescent="0.25">
      <c r="A35" s="113">
        <v>39995</v>
      </c>
      <c r="B35" s="201">
        <v>0.40677888626598291</v>
      </c>
      <c r="C35" s="201">
        <v>0.59732572185693866</v>
      </c>
      <c r="D35" s="201">
        <v>0.39076831021954544</v>
      </c>
      <c r="E35" s="201">
        <v>0.13622397196726138</v>
      </c>
    </row>
    <row r="36" spans="1:5" x14ac:dyDescent="0.25">
      <c r="A36" s="111">
        <v>40026</v>
      </c>
      <c r="B36" s="200">
        <v>0.4065503063271167</v>
      </c>
      <c r="C36" s="200">
        <v>0.60802408404994357</v>
      </c>
      <c r="D36" s="200">
        <v>0.40343612203860074</v>
      </c>
      <c r="E36" s="200">
        <v>0.13188261194069989</v>
      </c>
    </row>
    <row r="37" spans="1:5" x14ac:dyDescent="0.25">
      <c r="A37" s="113">
        <v>40057</v>
      </c>
      <c r="B37" s="201">
        <v>0.41559378312255968</v>
      </c>
      <c r="C37" s="201">
        <v>0.60803910310683962</v>
      </c>
      <c r="D37" s="201">
        <v>0.39445010040200545</v>
      </c>
      <c r="E37" s="201">
        <v>0.1411713650697034</v>
      </c>
    </row>
    <row r="38" spans="1:5" x14ac:dyDescent="0.25">
      <c r="A38" s="111">
        <v>40087</v>
      </c>
      <c r="B38" s="200">
        <v>0.41457937597280614</v>
      </c>
      <c r="C38" s="200">
        <v>0.61050694900432845</v>
      </c>
      <c r="D38" s="200">
        <v>0.38521507329926652</v>
      </c>
      <c r="E38" s="200">
        <v>0.15160598382408277</v>
      </c>
    </row>
    <row r="39" spans="1:5" x14ac:dyDescent="0.25">
      <c r="A39" s="113">
        <v>40118</v>
      </c>
      <c r="B39" s="201">
        <v>0.40989718489934057</v>
      </c>
      <c r="C39" s="201">
        <v>0.60297116006387308</v>
      </c>
      <c r="D39" s="201">
        <v>0.38628514857391322</v>
      </c>
      <c r="E39" s="201">
        <v>0.14254433365358563</v>
      </c>
    </row>
    <row r="40" spans="1:5" x14ac:dyDescent="0.25">
      <c r="A40" s="111">
        <v>40148</v>
      </c>
      <c r="B40" s="200">
        <v>0.40884927495412682</v>
      </c>
      <c r="C40" s="200">
        <v>0.59207932273414132</v>
      </c>
      <c r="D40" s="200">
        <v>0.38161477925606108</v>
      </c>
      <c r="E40" s="200">
        <v>0.13642493896168867</v>
      </c>
    </row>
    <row r="41" spans="1:5" x14ac:dyDescent="0.25">
      <c r="A41" s="113">
        <v>40179</v>
      </c>
      <c r="B41" s="201">
        <v>0.39595238531976501</v>
      </c>
      <c r="C41" s="201">
        <v>0.59772375432509162</v>
      </c>
      <c r="D41" s="201">
        <v>0.36204604924709566</v>
      </c>
      <c r="E41" s="201">
        <v>0.15887882264159803</v>
      </c>
    </row>
    <row r="42" spans="1:5" x14ac:dyDescent="0.25">
      <c r="A42" s="111">
        <v>40210</v>
      </c>
      <c r="B42" s="200">
        <v>0.39813473340135652</v>
      </c>
      <c r="C42" s="200">
        <v>0.59024059270018114</v>
      </c>
      <c r="D42" s="200">
        <v>0.36877585255395606</v>
      </c>
      <c r="E42" s="200">
        <v>0.1460447166329564</v>
      </c>
    </row>
    <row r="43" spans="1:5" x14ac:dyDescent="0.25">
      <c r="A43" s="113">
        <v>40238</v>
      </c>
      <c r="B43" s="201">
        <v>0.39908446446717932</v>
      </c>
      <c r="C43" s="201">
        <v>0.56243857604937453</v>
      </c>
      <c r="D43" s="201">
        <v>0.36351425510278823</v>
      </c>
      <c r="E43" s="201">
        <v>0.12464029828258322</v>
      </c>
    </row>
    <row r="44" spans="1:5" x14ac:dyDescent="0.25">
      <c r="A44" s="111">
        <v>40269</v>
      </c>
      <c r="B44" s="200">
        <v>0.3947689074789073</v>
      </c>
      <c r="C44" s="200">
        <v>0.56059350202767433</v>
      </c>
      <c r="D44" s="200">
        <v>0.38326514362507524</v>
      </c>
      <c r="E44" s="200">
        <v>0.10315042376809899</v>
      </c>
    </row>
    <row r="45" spans="1:5" x14ac:dyDescent="0.25">
      <c r="A45" s="113">
        <v>40299</v>
      </c>
      <c r="B45" s="201">
        <v>0.38977042306945675</v>
      </c>
      <c r="C45" s="201">
        <v>0.5595976386622229</v>
      </c>
      <c r="D45" s="201">
        <v>0.38353612527584985</v>
      </c>
      <c r="E45" s="201">
        <v>9.9587790995189704E-2</v>
      </c>
    </row>
    <row r="46" spans="1:5" x14ac:dyDescent="0.25">
      <c r="A46" s="111">
        <v>40330</v>
      </c>
      <c r="B46" s="200">
        <v>0.38885773585257044</v>
      </c>
      <c r="C46" s="200">
        <v>0.55782080772580978</v>
      </c>
      <c r="D46" s="200">
        <v>0.37550451028070664</v>
      </c>
      <c r="E46" s="200">
        <v>0.10500961810912593</v>
      </c>
    </row>
    <row r="47" spans="1:5" x14ac:dyDescent="0.25">
      <c r="A47" s="113">
        <v>40360</v>
      </c>
      <c r="B47" s="201">
        <v>0.38996709561489173</v>
      </c>
      <c r="C47" s="201">
        <v>0.55537258805254797</v>
      </c>
      <c r="D47" s="201">
        <v>0.36829485066820639</v>
      </c>
      <c r="E47" s="201">
        <v>0.11060996694167169</v>
      </c>
    </row>
    <row r="48" spans="1:5" x14ac:dyDescent="0.25">
      <c r="A48" s="111">
        <v>40391</v>
      </c>
      <c r="B48" s="200">
        <v>0.38763902508217191</v>
      </c>
      <c r="C48" s="200">
        <v>0.54982979491440231</v>
      </c>
      <c r="D48" s="200">
        <v>0.3655123184421496</v>
      </c>
      <c r="E48" s="200">
        <v>0.10559339978306931</v>
      </c>
    </row>
    <row r="49" spans="1:5" x14ac:dyDescent="0.25">
      <c r="A49" s="113">
        <v>40422</v>
      </c>
      <c r="B49" s="201">
        <v>0.38222677309290271</v>
      </c>
      <c r="C49" s="201">
        <v>0.54892680981306774</v>
      </c>
      <c r="D49" s="201">
        <v>0.36264043556479186</v>
      </c>
      <c r="E49" s="201">
        <v>0.10840150781349692</v>
      </c>
    </row>
    <row r="50" spans="1:5" x14ac:dyDescent="0.25">
      <c r="A50" s="111">
        <v>40452</v>
      </c>
      <c r="B50" s="200">
        <v>0.37876410073656358</v>
      </c>
      <c r="C50" s="200">
        <v>0.55056289878389642</v>
      </c>
      <c r="D50" s="200">
        <v>0.36321059159108848</v>
      </c>
      <c r="E50" s="200">
        <v>0.11014396288778115</v>
      </c>
    </row>
    <row r="51" spans="1:5" x14ac:dyDescent="0.25">
      <c r="A51" s="113">
        <v>40483</v>
      </c>
      <c r="B51" s="201">
        <v>0.37742947703430085</v>
      </c>
      <c r="C51" s="201">
        <v>0.54613339085400492</v>
      </c>
      <c r="D51" s="201">
        <v>0.36401489316741864</v>
      </c>
      <c r="E51" s="201">
        <v>0.10550561563672523</v>
      </c>
    </row>
    <row r="52" spans="1:5" x14ac:dyDescent="0.25">
      <c r="A52" s="111">
        <v>40513</v>
      </c>
      <c r="B52" s="200">
        <v>0.37979369157561216</v>
      </c>
      <c r="C52" s="200">
        <v>0.51765333582334927</v>
      </c>
      <c r="D52" s="200">
        <v>0.36097115826478926</v>
      </c>
      <c r="E52" s="200">
        <v>7.4286484265852312E-2</v>
      </c>
    </row>
    <row r="53" spans="1:5" x14ac:dyDescent="0.25">
      <c r="A53" s="113">
        <v>40544</v>
      </c>
      <c r="B53" s="201">
        <v>0.37558037362807661</v>
      </c>
      <c r="C53" s="201">
        <v>0.52385523312107185</v>
      </c>
      <c r="D53" s="201">
        <v>0.33983564184967352</v>
      </c>
      <c r="E53" s="201">
        <v>0.1030283515182049</v>
      </c>
    </row>
    <row r="54" spans="1:5" x14ac:dyDescent="0.25">
      <c r="A54" s="111">
        <v>40575</v>
      </c>
      <c r="B54" s="200">
        <v>0.37476358305365021</v>
      </c>
      <c r="C54" s="200">
        <v>0.52352862832189395</v>
      </c>
      <c r="D54" s="200">
        <v>0.34681530550620204</v>
      </c>
      <c r="E54" s="200">
        <v>9.7672778999158827E-2</v>
      </c>
    </row>
    <row r="55" spans="1:5" x14ac:dyDescent="0.25">
      <c r="A55" s="113">
        <v>40603</v>
      </c>
      <c r="B55" s="201">
        <v>0.37532676325299397</v>
      </c>
      <c r="C55" s="201">
        <v>0.52612085260476826</v>
      </c>
      <c r="D55" s="201">
        <v>0.34952300325898117</v>
      </c>
      <c r="E55" s="201">
        <v>9.8374119407676208E-2</v>
      </c>
    </row>
    <row r="56" spans="1:5" x14ac:dyDescent="0.25">
      <c r="A56" s="111">
        <v>40634</v>
      </c>
      <c r="B56" s="200">
        <v>0.37422669551223353</v>
      </c>
      <c r="C56" s="200">
        <v>0.52620044359657414</v>
      </c>
      <c r="D56" s="200">
        <v>0.35522602355198502</v>
      </c>
      <c r="E56" s="200">
        <v>9.3398231829211587E-2</v>
      </c>
    </row>
    <row r="57" spans="1:5" x14ac:dyDescent="0.25">
      <c r="A57" s="113">
        <v>40664</v>
      </c>
      <c r="B57" s="201">
        <v>0.37278492189932211</v>
      </c>
      <c r="C57" s="201">
        <v>0.52250406592664633</v>
      </c>
      <c r="D57" s="201">
        <v>0.35307526226303693</v>
      </c>
      <c r="E57" s="201">
        <v>9.2080851738611399E-2</v>
      </c>
    </row>
    <row r="58" spans="1:5" x14ac:dyDescent="0.25">
      <c r="A58" s="111">
        <v>40695</v>
      </c>
      <c r="B58" s="200">
        <v>0.37084454485600327</v>
      </c>
      <c r="C58" s="200">
        <v>0.52352177560573376</v>
      </c>
      <c r="D58" s="200">
        <v>0.36382795437919474</v>
      </c>
      <c r="E58" s="200">
        <v>8.4313526540196845E-2</v>
      </c>
    </row>
    <row r="59" spans="1:5" x14ac:dyDescent="0.25">
      <c r="A59" s="113">
        <v>40725</v>
      </c>
      <c r="B59" s="201">
        <v>0.36798805447274563</v>
      </c>
      <c r="C59" s="201">
        <v>0.5249026130777702</v>
      </c>
      <c r="D59" s="201">
        <v>0.34399285573512861</v>
      </c>
      <c r="E59" s="201">
        <v>0.10611506527646197</v>
      </c>
    </row>
    <row r="60" spans="1:5" x14ac:dyDescent="0.25">
      <c r="A60" s="111">
        <v>40756</v>
      </c>
      <c r="B60" s="200">
        <v>0.36523622241776477</v>
      </c>
      <c r="C60" s="200">
        <v>0.52252440480356088</v>
      </c>
      <c r="D60" s="200">
        <v>0.34724896727290722</v>
      </c>
      <c r="E60" s="200">
        <v>9.9549382460680361E-2</v>
      </c>
    </row>
    <row r="61" spans="1:5" x14ac:dyDescent="0.25">
      <c r="A61" s="113">
        <v>40787</v>
      </c>
      <c r="B61" s="201">
        <v>0.34665990741602198</v>
      </c>
      <c r="C61" s="201">
        <v>0.5210658983966906</v>
      </c>
      <c r="D61" s="201">
        <v>0.3529513363493515</v>
      </c>
      <c r="E61" s="201">
        <v>9.0456413592752472E-2</v>
      </c>
    </row>
    <row r="62" spans="1:5" x14ac:dyDescent="0.25">
      <c r="A62" s="111">
        <v>40817</v>
      </c>
      <c r="B62" s="200">
        <v>0.35640508465517079</v>
      </c>
      <c r="C62" s="200">
        <v>0.51691347811413213</v>
      </c>
      <c r="D62" s="200">
        <v>0.35164912833370598</v>
      </c>
      <c r="E62" s="200">
        <v>9.0366616803280925E-2</v>
      </c>
    </row>
    <row r="63" spans="1:5" x14ac:dyDescent="0.25">
      <c r="A63" s="113">
        <v>40848</v>
      </c>
      <c r="B63" s="201">
        <v>0.3475506885108508</v>
      </c>
      <c r="C63" s="201">
        <v>0.51748314561756736</v>
      </c>
      <c r="D63" s="201">
        <v>0.35332079073520867</v>
      </c>
      <c r="E63" s="201">
        <v>8.7326846897161248E-2</v>
      </c>
    </row>
    <row r="64" spans="1:5" x14ac:dyDescent="0.25">
      <c r="A64" s="111">
        <v>40878</v>
      </c>
      <c r="B64" s="200">
        <v>0.34470183563792689</v>
      </c>
      <c r="C64" s="200">
        <v>0.512661763786456</v>
      </c>
      <c r="D64" s="200">
        <v>0.35664970272926327</v>
      </c>
      <c r="E64" s="200">
        <v>7.811889603202371E-2</v>
      </c>
    </row>
    <row r="65" spans="1:5" x14ac:dyDescent="0.25">
      <c r="A65" s="113">
        <v>40909</v>
      </c>
      <c r="B65" s="201">
        <v>0.3501798797692432</v>
      </c>
      <c r="C65" s="201">
        <v>0.51851877854137707</v>
      </c>
      <c r="D65" s="201">
        <v>0.33908824908222468</v>
      </c>
      <c r="E65" s="201">
        <v>0.10301708456206639</v>
      </c>
    </row>
    <row r="66" spans="1:5" x14ac:dyDescent="0.25">
      <c r="A66" s="111">
        <v>40940</v>
      </c>
      <c r="B66" s="200">
        <v>0.35188023642847743</v>
      </c>
      <c r="C66" s="200">
        <v>0.52274014219747289</v>
      </c>
      <c r="D66" s="200">
        <v>0.34342824288130575</v>
      </c>
      <c r="E66" s="200">
        <v>0.10292934318392198</v>
      </c>
    </row>
    <row r="67" spans="1:5" x14ac:dyDescent="0.25">
      <c r="A67" s="113">
        <v>40969</v>
      </c>
      <c r="B67" s="201">
        <v>0.34262807832044828</v>
      </c>
      <c r="C67" s="201">
        <v>0.52717682633249607</v>
      </c>
      <c r="D67" s="201">
        <v>0.3421209762701844</v>
      </c>
      <c r="E67" s="201">
        <v>0.10689042831692928</v>
      </c>
    </row>
    <row r="68" spans="1:5" x14ac:dyDescent="0.25">
      <c r="A68" s="111">
        <v>41000</v>
      </c>
      <c r="B68" s="200">
        <v>0.33489213989118966</v>
      </c>
      <c r="C68" s="200">
        <v>0.53198320418718648</v>
      </c>
      <c r="D68" s="200">
        <v>0.34248154235718742</v>
      </c>
      <c r="E68" s="200">
        <v>0.1098229667433662</v>
      </c>
    </row>
    <row r="69" spans="1:5" x14ac:dyDescent="0.25">
      <c r="A69" s="113">
        <v>41030</v>
      </c>
      <c r="B69" s="201">
        <v>0.32743303630134124</v>
      </c>
      <c r="C69" s="201">
        <v>0.53228657047934258</v>
      </c>
      <c r="D69" s="201">
        <v>0.34745709061903585</v>
      </c>
      <c r="E69" s="201">
        <v>0.10281480965204728</v>
      </c>
    </row>
    <row r="70" spans="1:5" x14ac:dyDescent="0.25">
      <c r="A70" s="111">
        <v>41061</v>
      </c>
      <c r="B70" s="200">
        <v>0.32784214312393112</v>
      </c>
      <c r="C70" s="200">
        <v>0.53419855153221252</v>
      </c>
      <c r="D70" s="200">
        <v>0.35456524479546236</v>
      </c>
      <c r="E70" s="200">
        <v>9.6831836658585552E-2</v>
      </c>
    </row>
    <row r="71" spans="1:5" x14ac:dyDescent="0.25">
      <c r="A71" s="113">
        <v>41091</v>
      </c>
      <c r="B71" s="201">
        <v>0.32510984522394748</v>
      </c>
      <c r="C71" s="201">
        <v>0.53594249191112431</v>
      </c>
      <c r="D71" s="201">
        <v>0.33086859546000108</v>
      </c>
      <c r="E71" s="201">
        <v>0.12182640215353403</v>
      </c>
    </row>
    <row r="72" spans="1:5" x14ac:dyDescent="0.25">
      <c r="A72" s="111">
        <v>41122</v>
      </c>
      <c r="B72" s="200">
        <v>0.32598059119907835</v>
      </c>
      <c r="C72" s="200">
        <v>0.53330351178842517</v>
      </c>
      <c r="D72" s="200">
        <v>0.32535873270524801</v>
      </c>
      <c r="E72" s="200">
        <v>0.12499578436257566</v>
      </c>
    </row>
    <row r="73" spans="1:5" x14ac:dyDescent="0.25">
      <c r="A73" s="113">
        <v>41153</v>
      </c>
      <c r="B73" s="201">
        <v>0.32623932840529174</v>
      </c>
      <c r="C73" s="201">
        <v>0.5405003132499383</v>
      </c>
      <c r="D73" s="201">
        <v>0.33042213913936891</v>
      </c>
      <c r="E73" s="201">
        <v>0.12677540116183555</v>
      </c>
    </row>
    <row r="74" spans="1:5" x14ac:dyDescent="0.25">
      <c r="A74" s="111">
        <v>41183</v>
      </c>
      <c r="B74" s="200">
        <v>0.32457046827703784</v>
      </c>
      <c r="C74" s="200">
        <v>0.54555457020396769</v>
      </c>
      <c r="D74" s="200">
        <v>0.33404524514327621</v>
      </c>
      <c r="E74" s="200">
        <v>0.12761225414176042</v>
      </c>
    </row>
    <row r="75" spans="1:5" x14ac:dyDescent="0.25">
      <c r="A75" s="113">
        <v>41214</v>
      </c>
      <c r="B75" s="201">
        <v>0.32104507118049741</v>
      </c>
      <c r="C75" s="201">
        <v>0.54690634813865702</v>
      </c>
      <c r="D75" s="201">
        <v>0.33466454958148101</v>
      </c>
      <c r="E75" s="201">
        <v>0.12724998568296733</v>
      </c>
    </row>
    <row r="76" spans="1:5" x14ac:dyDescent="0.25">
      <c r="A76" s="111">
        <v>41244</v>
      </c>
      <c r="B76" s="200">
        <v>0.32194399682603764</v>
      </c>
      <c r="C76" s="200">
        <v>0.53667189110830182</v>
      </c>
      <c r="D76" s="200">
        <v>0.34094762301212916</v>
      </c>
      <c r="E76" s="200">
        <v>0.10883094078802262</v>
      </c>
    </row>
    <row r="77" spans="1:5" x14ac:dyDescent="0.25">
      <c r="A77" s="113">
        <v>41275</v>
      </c>
      <c r="B77" s="201">
        <v>0.3215530139562825</v>
      </c>
      <c r="C77" s="201">
        <v>0.5396105159600002</v>
      </c>
      <c r="D77" s="201">
        <v>0.32053004871364893</v>
      </c>
      <c r="E77" s="201">
        <v>0.13311273088228498</v>
      </c>
    </row>
    <row r="78" spans="1:5" x14ac:dyDescent="0.25">
      <c r="A78" s="111">
        <v>41306</v>
      </c>
      <c r="B78" s="200">
        <v>0.32572410994533046</v>
      </c>
      <c r="C78" s="200">
        <v>0.53996511471744457</v>
      </c>
      <c r="D78" s="200">
        <v>0.32335207798699428</v>
      </c>
      <c r="E78" s="200">
        <v>0.13027367509831689</v>
      </c>
    </row>
    <row r="79" spans="1:5" x14ac:dyDescent="0.25">
      <c r="A79" s="113">
        <v>41334</v>
      </c>
      <c r="B79" s="201">
        <v>0.3239921650785344</v>
      </c>
      <c r="C79" s="201">
        <v>0.54054355651322417</v>
      </c>
      <c r="D79" s="201">
        <v>0.31820069365311171</v>
      </c>
      <c r="E79" s="201">
        <v>0.13574109236585052</v>
      </c>
    </row>
    <row r="80" spans="1:5" x14ac:dyDescent="0.25">
      <c r="A80" s="111">
        <v>41365</v>
      </c>
      <c r="B80" s="200">
        <v>0.32160771479070482</v>
      </c>
      <c r="C80" s="200">
        <v>0.5382122156855953</v>
      </c>
      <c r="D80" s="200">
        <v>0.31395112632935218</v>
      </c>
      <c r="E80" s="200">
        <v>0.13833065908203651</v>
      </c>
    </row>
    <row r="81" spans="1:5" x14ac:dyDescent="0.25">
      <c r="A81" s="113">
        <v>41395</v>
      </c>
      <c r="B81" s="201">
        <v>0.31534483706760397</v>
      </c>
      <c r="C81" s="201">
        <v>0.53973882162735143</v>
      </c>
      <c r="D81" s="201">
        <v>0.30937332470031093</v>
      </c>
      <c r="E81" s="201">
        <v>0.14219636378521522</v>
      </c>
    </row>
    <row r="82" spans="1:5" x14ac:dyDescent="0.25">
      <c r="A82" s="111">
        <v>41426</v>
      </c>
      <c r="B82" s="200">
        <v>0.31191382305379128</v>
      </c>
      <c r="C82" s="200">
        <v>0.53606791112101793</v>
      </c>
      <c r="D82" s="200">
        <v>0.31413133162961004</v>
      </c>
      <c r="E82" s="200">
        <v>0.13131085106782367</v>
      </c>
    </row>
    <row r="83" spans="1:5" x14ac:dyDescent="0.25">
      <c r="A83" s="113">
        <v>41456</v>
      </c>
      <c r="B83" s="201">
        <v>0.30794829732056045</v>
      </c>
      <c r="C83" s="201">
        <v>0.53693156159009459</v>
      </c>
      <c r="D83" s="201">
        <v>0.30297926719700613</v>
      </c>
      <c r="E83" s="201">
        <v>0.14012248530394228</v>
      </c>
    </row>
    <row r="84" spans="1:5" x14ac:dyDescent="0.25">
      <c r="A84" s="111">
        <v>41487</v>
      </c>
      <c r="B84" s="200">
        <v>0.30580916658455176</v>
      </c>
      <c r="C84" s="200">
        <v>0.53445715379345227</v>
      </c>
      <c r="D84" s="200">
        <v>0.30420045856445838</v>
      </c>
      <c r="E84" s="200">
        <v>0.13251558987106921</v>
      </c>
    </row>
    <row r="85" spans="1:5" x14ac:dyDescent="0.25">
      <c r="A85" s="113">
        <v>41518</v>
      </c>
      <c r="B85" s="201">
        <v>0.31514061209107153</v>
      </c>
      <c r="C85" s="201">
        <v>0.52945493523367704</v>
      </c>
      <c r="D85" s="201">
        <v>0.29829606272078996</v>
      </c>
      <c r="E85" s="201">
        <v>0.13131498925486965</v>
      </c>
    </row>
    <row r="86" spans="1:5" x14ac:dyDescent="0.25">
      <c r="A86" s="111">
        <v>41548</v>
      </c>
      <c r="B86" s="200">
        <v>0.31612430486199117</v>
      </c>
      <c r="C86" s="200">
        <v>0.53090185416238034</v>
      </c>
      <c r="D86" s="200">
        <v>0.3025763075072529</v>
      </c>
      <c r="E86" s="200">
        <v>0.12934451013276707</v>
      </c>
    </row>
    <row r="87" spans="1:5" x14ac:dyDescent="0.25">
      <c r="A87" s="113">
        <v>41579</v>
      </c>
      <c r="B87" s="201">
        <v>0.30575756827401235</v>
      </c>
      <c r="C87" s="201">
        <v>0.52723620055821596</v>
      </c>
      <c r="D87" s="201">
        <v>0.30838018555849545</v>
      </c>
      <c r="E87" s="201">
        <v>0.1184962285597308</v>
      </c>
    </row>
    <row r="88" spans="1:5" x14ac:dyDescent="0.25">
      <c r="A88" s="111">
        <v>41609</v>
      </c>
      <c r="B88" s="200">
        <v>0.30503583727270112</v>
      </c>
      <c r="C88" s="200">
        <v>0.51541505601347037</v>
      </c>
      <c r="D88" s="200">
        <v>0.31539508705402763</v>
      </c>
      <c r="E88" s="200">
        <v>9.9169422300676685E-2</v>
      </c>
    </row>
    <row r="89" spans="1:5" x14ac:dyDescent="0.25">
      <c r="A89" s="113">
        <v>41640</v>
      </c>
      <c r="B89" s="201">
        <v>0.29998640919725955</v>
      </c>
      <c r="C89" s="201">
        <v>0.52618380925118158</v>
      </c>
      <c r="D89" s="201">
        <v>0.29619548483781971</v>
      </c>
      <c r="E89" s="201">
        <v>0.12709800980750979</v>
      </c>
    </row>
    <row r="90" spans="1:5" x14ac:dyDescent="0.25">
      <c r="A90" s="111">
        <v>41671</v>
      </c>
      <c r="B90" s="200">
        <v>0.30352550295804409</v>
      </c>
      <c r="C90" s="200">
        <v>0.51829392961608045</v>
      </c>
      <c r="D90" s="200">
        <v>0.29591744974276829</v>
      </c>
      <c r="E90" s="200">
        <v>0.11909149134716161</v>
      </c>
    </row>
    <row r="91" spans="1:5" x14ac:dyDescent="0.25">
      <c r="A91" s="113">
        <v>41699</v>
      </c>
      <c r="B91" s="201">
        <v>0.30783418069644247</v>
      </c>
      <c r="C91" s="201">
        <v>0.5178580348140468</v>
      </c>
      <c r="D91" s="201">
        <v>0.29323150636150891</v>
      </c>
      <c r="E91" s="201">
        <v>0.1188852161922383</v>
      </c>
    </row>
    <row r="92" spans="1:5" x14ac:dyDescent="0.25">
      <c r="A92" s="111">
        <v>41730</v>
      </c>
      <c r="B92" s="200">
        <v>0.30764452081945315</v>
      </c>
      <c r="C92" s="200">
        <v>0.51971175009638726</v>
      </c>
      <c r="D92" s="200">
        <v>0.28429506140047633</v>
      </c>
      <c r="E92" s="200">
        <v>0.12830293015693922</v>
      </c>
    </row>
    <row r="93" spans="1:5" x14ac:dyDescent="0.25">
      <c r="A93" s="113">
        <v>41760</v>
      </c>
      <c r="B93" s="201">
        <v>0.31075528088290183</v>
      </c>
      <c r="C93" s="201">
        <v>0.52141332317827316</v>
      </c>
      <c r="D93" s="201">
        <v>0.29438633266652919</v>
      </c>
      <c r="E93" s="201">
        <v>0.12000055467727119</v>
      </c>
    </row>
    <row r="94" spans="1:5" x14ac:dyDescent="0.25">
      <c r="A94" s="111">
        <v>41791</v>
      </c>
      <c r="B94" s="200">
        <v>0.31478838503237477</v>
      </c>
      <c r="C94" s="200">
        <v>0.52749784695521107</v>
      </c>
      <c r="D94" s="200">
        <v>0.30546857916882991</v>
      </c>
      <c r="E94" s="200">
        <v>0.11387781643787626</v>
      </c>
    </row>
    <row r="95" spans="1:5" x14ac:dyDescent="0.25">
      <c r="A95" s="113">
        <v>41821</v>
      </c>
      <c r="B95" s="201">
        <v>0.31622841714540584</v>
      </c>
      <c r="C95" s="201">
        <v>0.5320965941422291</v>
      </c>
      <c r="D95" s="201">
        <v>0.29756149646325541</v>
      </c>
      <c r="E95" s="201">
        <v>0.12582236704595018</v>
      </c>
    </row>
    <row r="96" spans="1:5" x14ac:dyDescent="0.25">
      <c r="A96" s="111">
        <v>41852</v>
      </c>
      <c r="B96" s="200">
        <v>0.32147905801144216</v>
      </c>
      <c r="C96" s="200">
        <v>0.53825563980743885</v>
      </c>
      <c r="D96" s="200">
        <v>0.29370110943417782</v>
      </c>
      <c r="E96" s="200">
        <v>0.13336707062416706</v>
      </c>
    </row>
    <row r="97" spans="1:5" x14ac:dyDescent="0.25">
      <c r="A97" s="113">
        <v>41883</v>
      </c>
      <c r="B97" s="201">
        <v>0.32070833041427704</v>
      </c>
      <c r="C97" s="201">
        <v>0.5510785024844006</v>
      </c>
      <c r="D97" s="201">
        <v>0.29025740363339586</v>
      </c>
      <c r="E97" s="201">
        <v>0.14503747457377741</v>
      </c>
    </row>
    <row r="98" spans="1:5" x14ac:dyDescent="0.25">
      <c r="A98" s="111">
        <v>41913</v>
      </c>
      <c r="B98" s="200">
        <v>0.32216213879691252</v>
      </c>
      <c r="C98" s="200">
        <v>0.55417419246726707</v>
      </c>
      <c r="D98" s="200">
        <v>0.28076557239537508</v>
      </c>
      <c r="E98" s="200">
        <v>0.15524822410208378</v>
      </c>
    </row>
    <row r="99" spans="1:5" x14ac:dyDescent="0.25">
      <c r="A99" s="113">
        <v>41944</v>
      </c>
      <c r="B99" s="201">
        <v>0.32167959587129419</v>
      </c>
      <c r="C99" s="201">
        <v>0.55985507994528638</v>
      </c>
      <c r="D99" s="201">
        <v>0.28717580716170266</v>
      </c>
      <c r="E99" s="201">
        <v>0.15219104915402445</v>
      </c>
    </row>
    <row r="100" spans="1:5" x14ac:dyDescent="0.25">
      <c r="A100" s="111">
        <v>41974</v>
      </c>
      <c r="B100" s="200">
        <v>0.32586300410611957</v>
      </c>
      <c r="C100" s="200">
        <v>0.56280930979222388</v>
      </c>
      <c r="D100" s="200">
        <v>0.30271011413200294</v>
      </c>
      <c r="E100" s="200">
        <v>0.14000160505829698</v>
      </c>
    </row>
    <row r="101" spans="1:5" x14ac:dyDescent="0.25">
      <c r="A101" s="113">
        <v>42005</v>
      </c>
      <c r="B101" s="201">
        <v>0.32502967941977046</v>
      </c>
      <c r="C101" s="201">
        <v>0.57165715897603653</v>
      </c>
      <c r="D101" s="201">
        <v>0.28865154425548484</v>
      </c>
      <c r="E101" s="201">
        <v>0.15838038191672132</v>
      </c>
    </row>
    <row r="102" spans="1:5" x14ac:dyDescent="0.25">
      <c r="A102" s="111">
        <v>42036</v>
      </c>
      <c r="B102" s="200">
        <v>0.32305310231514356</v>
      </c>
      <c r="C102" s="200">
        <v>0.58290114129175918</v>
      </c>
      <c r="D102" s="200">
        <v>0.2986910530525656</v>
      </c>
      <c r="E102" s="200">
        <v>0.15469345948318525</v>
      </c>
    </row>
    <row r="103" spans="1:5" x14ac:dyDescent="0.25">
      <c r="A103" s="113">
        <v>42064</v>
      </c>
      <c r="B103" s="201">
        <v>0.31584863793311119</v>
      </c>
      <c r="C103" s="201">
        <v>0.59492916971217813</v>
      </c>
      <c r="D103" s="201">
        <v>0.31108466961530395</v>
      </c>
      <c r="E103" s="201">
        <v>0.14810950546059706</v>
      </c>
    </row>
    <row r="104" spans="1:5" x14ac:dyDescent="0.25">
      <c r="A104" s="111">
        <v>42095</v>
      </c>
      <c r="B104" s="200">
        <v>0.32345155499097106</v>
      </c>
      <c r="C104" s="200">
        <v>0.5911173710569102</v>
      </c>
      <c r="D104" s="200">
        <v>0.31136396442705094</v>
      </c>
      <c r="E104" s="200">
        <v>0.14483662558308802</v>
      </c>
    </row>
    <row r="105" spans="1:5" x14ac:dyDescent="0.25">
      <c r="A105" s="113">
        <v>42125</v>
      </c>
      <c r="B105" s="201">
        <v>0.32388360165847435</v>
      </c>
      <c r="C105" s="201">
        <v>0.60206441537231448</v>
      </c>
      <c r="D105" s="201">
        <v>0.31630572046989747</v>
      </c>
      <c r="E105" s="201">
        <v>0.14795383447624272</v>
      </c>
    </row>
    <row r="106" spans="1:5" x14ac:dyDescent="0.25">
      <c r="A106" s="111">
        <v>42156</v>
      </c>
      <c r="B106" s="200">
        <v>0.3322523669979216</v>
      </c>
      <c r="C106" s="200">
        <v>0.60742932834402263</v>
      </c>
      <c r="D106" s="200">
        <v>0.32955925299556915</v>
      </c>
      <c r="E106" s="200">
        <v>0.14111770958556852</v>
      </c>
    </row>
    <row r="107" spans="1:5" x14ac:dyDescent="0.25">
      <c r="A107" s="113">
        <v>42186</v>
      </c>
      <c r="B107" s="201">
        <v>0.32906255735861445</v>
      </c>
      <c r="C107" s="201">
        <v>0.62157490814198912</v>
      </c>
      <c r="D107" s="201">
        <v>0.33175767922011529</v>
      </c>
      <c r="E107" s="201">
        <v>0.15220317563920316</v>
      </c>
    </row>
    <row r="108" spans="1:5" x14ac:dyDescent="0.25">
      <c r="A108" s="111">
        <v>42217</v>
      </c>
      <c r="B108" s="200">
        <v>0.32469997666066425</v>
      </c>
      <c r="C108" s="200">
        <v>0.62985370192500278</v>
      </c>
      <c r="D108" s="200">
        <v>0.34300340339570679</v>
      </c>
      <c r="E108" s="200">
        <v>0.14627222658520314</v>
      </c>
    </row>
    <row r="109" spans="1:5" x14ac:dyDescent="0.25">
      <c r="A109" s="113">
        <v>42248</v>
      </c>
      <c r="B109" s="201">
        <v>0.32014379063649367</v>
      </c>
      <c r="C109" s="201">
        <v>0.63642675385403313</v>
      </c>
      <c r="D109" s="201">
        <v>0.34914681519170637</v>
      </c>
      <c r="E109" s="201">
        <v>0.14349650439230771</v>
      </c>
    </row>
    <row r="110" spans="1:5" x14ac:dyDescent="0.25">
      <c r="A110" s="111">
        <v>42278</v>
      </c>
      <c r="B110" s="200">
        <v>0.33047581673363668</v>
      </c>
      <c r="C110" s="200">
        <v>0.63898871485849373</v>
      </c>
      <c r="D110" s="200">
        <v>0.33570516366808467</v>
      </c>
      <c r="E110" s="200">
        <v>0.16200864832697076</v>
      </c>
    </row>
    <row r="111" spans="1:5" x14ac:dyDescent="0.25">
      <c r="A111" s="113">
        <v>42309</v>
      </c>
      <c r="B111" s="201">
        <v>0.33886845587056141</v>
      </c>
      <c r="C111" s="201">
        <v>0.64258182310253364</v>
      </c>
      <c r="D111" s="201">
        <v>0.34349411386095619</v>
      </c>
      <c r="E111" s="201">
        <v>0.15457294448142553</v>
      </c>
    </row>
    <row r="112" spans="1:5" x14ac:dyDescent="0.25">
      <c r="A112" s="111">
        <v>42339</v>
      </c>
      <c r="B112" s="200">
        <v>0.35639825238145856</v>
      </c>
      <c r="C112" s="200">
        <v>0.65504712939279741</v>
      </c>
      <c r="D112" s="200">
        <v>0.35670912713137282</v>
      </c>
      <c r="E112" s="200">
        <v>0.15232025360976811</v>
      </c>
    </row>
    <row r="113" spans="1:5" x14ac:dyDescent="0.25">
      <c r="A113" s="113">
        <v>42370</v>
      </c>
      <c r="B113" s="201">
        <v>0.35332582445972061</v>
      </c>
      <c r="C113" s="201">
        <v>0.66500834452945679</v>
      </c>
      <c r="D113" s="201">
        <v>0.34946541306329254</v>
      </c>
      <c r="E113" s="201">
        <v>0.17110449961387386</v>
      </c>
    </row>
    <row r="114" spans="1:5" x14ac:dyDescent="0.25">
      <c r="A114" s="111">
        <v>42401</v>
      </c>
      <c r="B114" s="200">
        <v>0.36272714702615988</v>
      </c>
      <c r="C114" s="200">
        <v>0.66636287655975612</v>
      </c>
      <c r="D114" s="200">
        <v>0.36245500316229246</v>
      </c>
      <c r="E114" s="200">
        <v>0.16250112846194986</v>
      </c>
    </row>
    <row r="115" spans="1:5" x14ac:dyDescent="0.25">
      <c r="A115" s="113">
        <v>42430</v>
      </c>
      <c r="B115" s="201">
        <v>0.38335842545077997</v>
      </c>
      <c r="C115" s="201">
        <v>0.66337932859688065</v>
      </c>
      <c r="D115" s="201">
        <v>0.3763913836297777</v>
      </c>
      <c r="E115" s="201">
        <v>0.15097623210090824</v>
      </c>
    </row>
    <row r="116" spans="1:5" x14ac:dyDescent="0.25">
      <c r="A116" s="111">
        <v>42461</v>
      </c>
      <c r="B116" s="200">
        <v>0.38923297815694285</v>
      </c>
      <c r="C116" s="200">
        <v>0.66715489646776249</v>
      </c>
      <c r="D116" s="200">
        <v>0.36081074081032555</v>
      </c>
      <c r="E116" s="200">
        <v>0.17074384126042369</v>
      </c>
    </row>
    <row r="117" spans="1:5" x14ac:dyDescent="0.25">
      <c r="A117" s="113">
        <v>42491</v>
      </c>
      <c r="B117" s="201">
        <v>0.39153569125228266</v>
      </c>
      <c r="C117" s="201">
        <v>0.67702812054340566</v>
      </c>
      <c r="D117" s="201">
        <v>0.37360553705551375</v>
      </c>
      <c r="E117" s="201">
        <v>0.16786945594348965</v>
      </c>
    </row>
    <row r="118" spans="1:5" x14ac:dyDescent="0.25">
      <c r="A118" s="111">
        <v>42522</v>
      </c>
      <c r="B118" s="200">
        <v>0.41358785474709991</v>
      </c>
      <c r="C118" s="200">
        <v>0.6753604498795085</v>
      </c>
      <c r="D118" s="200">
        <v>0.38479538450909184</v>
      </c>
      <c r="E118" s="200">
        <v>0.15813998366102319</v>
      </c>
    </row>
    <row r="119" spans="1:5" x14ac:dyDescent="0.25">
      <c r="A119" s="113">
        <v>42552</v>
      </c>
      <c r="B119" s="201">
        <v>0.41902278095903361</v>
      </c>
      <c r="C119" s="201">
        <v>0.68656502462504887</v>
      </c>
      <c r="D119" s="201">
        <v>0.38195665468551404</v>
      </c>
      <c r="E119" s="201">
        <v>0.17292296810307953</v>
      </c>
    </row>
    <row r="120" spans="1:5" x14ac:dyDescent="0.25">
      <c r="A120" s="111">
        <v>42583</v>
      </c>
      <c r="B120" s="200">
        <v>0.42760258607333584</v>
      </c>
      <c r="C120" s="200">
        <v>0.6925143246082659</v>
      </c>
      <c r="D120" s="200">
        <v>0.38242422169474094</v>
      </c>
      <c r="E120" s="200">
        <v>0.18054665463361705</v>
      </c>
    </row>
    <row r="121" spans="1:5" x14ac:dyDescent="0.25">
      <c r="A121" s="113">
        <v>42614</v>
      </c>
      <c r="B121" s="201">
        <v>0.4365135171096482</v>
      </c>
      <c r="C121" s="201">
        <v>0.70002418778171149</v>
      </c>
      <c r="D121" s="201">
        <v>0.39771399006903041</v>
      </c>
      <c r="E121" s="201">
        <v>0.17397920432433073</v>
      </c>
    </row>
    <row r="122" spans="1:5" x14ac:dyDescent="0.25">
      <c r="A122" s="111">
        <v>42644</v>
      </c>
      <c r="B122" s="200">
        <v>0.43970858941513202</v>
      </c>
      <c r="C122" s="200">
        <v>0.69930364813426438</v>
      </c>
      <c r="D122" s="200">
        <v>0.39620608930817647</v>
      </c>
      <c r="E122" s="200">
        <v>0.17600346783542739</v>
      </c>
    </row>
    <row r="123" spans="1:5" x14ac:dyDescent="0.25">
      <c r="A123" s="113">
        <v>42675</v>
      </c>
      <c r="B123" s="201">
        <v>0.44110755984922351</v>
      </c>
      <c r="C123" s="201">
        <v>0.71024939399805642</v>
      </c>
      <c r="D123" s="201">
        <v>0.40394148478686881</v>
      </c>
      <c r="E123" s="201">
        <v>0.17795102135047855</v>
      </c>
    </row>
    <row r="124" spans="1:5" x14ac:dyDescent="0.25">
      <c r="A124" s="111">
        <v>42705</v>
      </c>
      <c r="B124" s="200">
        <v>0.46159547274066048</v>
      </c>
      <c r="C124" s="200">
        <v>0.69863462180864788</v>
      </c>
      <c r="D124" s="200">
        <v>0.40535382255725788</v>
      </c>
      <c r="E124" s="200">
        <v>0.16713734111580053</v>
      </c>
    </row>
    <row r="125" spans="1:5" x14ac:dyDescent="0.25">
      <c r="A125" s="113">
        <v>42736</v>
      </c>
      <c r="B125" s="201">
        <v>0.46435257024075083</v>
      </c>
      <c r="C125" s="201">
        <v>0.69775207330941302</v>
      </c>
      <c r="D125" s="201">
        <v>0.39606718727719581</v>
      </c>
      <c r="E125" s="201">
        <v>0.1813867012995477</v>
      </c>
    </row>
    <row r="126" spans="1:5" x14ac:dyDescent="0.25">
      <c r="A126" s="111">
        <v>42767</v>
      </c>
      <c r="B126" s="200">
        <v>0.47222409947204347</v>
      </c>
      <c r="C126" s="200">
        <v>0.70332326024408132</v>
      </c>
      <c r="D126" s="200">
        <v>0.40822494006015297</v>
      </c>
      <c r="E126" s="200">
        <v>0.1759134288021694</v>
      </c>
    </row>
    <row r="127" spans="1:5" x14ac:dyDescent="0.25">
      <c r="A127" s="113">
        <v>42795</v>
      </c>
      <c r="B127" s="201">
        <v>0.47558322580871637</v>
      </c>
      <c r="C127" s="201">
        <v>0.71275787044228822</v>
      </c>
      <c r="D127" s="201">
        <v>0.42138079670769796</v>
      </c>
      <c r="E127" s="201">
        <v>0.17121731802647464</v>
      </c>
    </row>
    <row r="128" spans="1:5" x14ac:dyDescent="0.25">
      <c r="A128" s="111">
        <v>42826</v>
      </c>
      <c r="B128" s="200">
        <v>0.47525195774389056</v>
      </c>
      <c r="C128" s="200">
        <v>0.71447444779266567</v>
      </c>
      <c r="D128" s="200">
        <v>0.41944229459817378</v>
      </c>
      <c r="E128" s="200">
        <v>0.17220484951661677</v>
      </c>
    </row>
    <row r="129" spans="1:5" x14ac:dyDescent="0.25">
      <c r="A129" s="113">
        <v>42856</v>
      </c>
      <c r="B129" s="201">
        <v>0.48053965543665372</v>
      </c>
      <c r="C129" s="201">
        <v>0.72406108564786109</v>
      </c>
      <c r="D129" s="201">
        <v>0.41959963684104484</v>
      </c>
      <c r="E129" s="201">
        <v>0.18232876072915713</v>
      </c>
    </row>
    <row r="130" spans="1:5" x14ac:dyDescent="0.25">
      <c r="A130" s="111">
        <v>42887</v>
      </c>
      <c r="B130" s="200">
        <v>0.48487962072774621</v>
      </c>
      <c r="C130" s="200">
        <v>0.72813897872753897</v>
      </c>
      <c r="D130" s="200">
        <v>0.43503501564247238</v>
      </c>
      <c r="E130" s="200">
        <v>0.17134951806459708</v>
      </c>
    </row>
    <row r="131" spans="1:5" x14ac:dyDescent="0.25">
      <c r="A131" s="113">
        <v>42917</v>
      </c>
      <c r="B131" s="201">
        <v>0.49752249869550819</v>
      </c>
      <c r="C131" s="201">
        <v>0.73278550357314853</v>
      </c>
      <c r="D131" s="201">
        <v>0.43153549489516685</v>
      </c>
      <c r="E131" s="201">
        <v>0.18282338395430717</v>
      </c>
    </row>
    <row r="132" spans="1:5" x14ac:dyDescent="0.25">
      <c r="A132" s="111">
        <v>42948</v>
      </c>
      <c r="B132" s="200">
        <v>0.50200433137303713</v>
      </c>
      <c r="C132" s="200">
        <v>0.73760147703701373</v>
      </c>
      <c r="D132" s="200">
        <v>0.43976009786918552</v>
      </c>
      <c r="E132" s="200">
        <v>0.17902483755765344</v>
      </c>
    </row>
    <row r="133" spans="1:5" x14ac:dyDescent="0.25">
      <c r="A133" s="113">
        <v>42979</v>
      </c>
      <c r="B133" s="201">
        <v>0.50874587348506561</v>
      </c>
      <c r="C133" s="201">
        <v>0.73878489224846444</v>
      </c>
      <c r="D133" s="201">
        <v>0.44261108474343591</v>
      </c>
      <c r="E133" s="201">
        <v>0.17711405957459495</v>
      </c>
    </row>
    <row r="134" spans="1:5" x14ac:dyDescent="0.25">
      <c r="A134" s="111">
        <v>43009</v>
      </c>
      <c r="B134" s="200">
        <v>0.50694729590972709</v>
      </c>
      <c r="C134" s="200">
        <v>0.7434192883765478</v>
      </c>
      <c r="D134" s="200">
        <v>0.43996101398765253</v>
      </c>
      <c r="E134" s="200">
        <v>0.18113504535178637</v>
      </c>
    </row>
    <row r="135" spans="1:5" x14ac:dyDescent="0.25">
      <c r="A135" s="113">
        <v>43040</v>
      </c>
      <c r="B135" s="201">
        <v>0.51037203507482165</v>
      </c>
      <c r="C135" s="201">
        <v>0.74293519736290003</v>
      </c>
      <c r="D135" s="201">
        <v>0.44700618953580068</v>
      </c>
      <c r="E135" s="201">
        <v>0.1736881898315201</v>
      </c>
    </row>
    <row r="136" spans="1:5" x14ac:dyDescent="0.25">
      <c r="A136" s="111">
        <v>43070</v>
      </c>
      <c r="B136" s="200">
        <v>0.51617690070247346</v>
      </c>
      <c r="C136" s="200">
        <v>0.74073773444549429</v>
      </c>
      <c r="D136" s="200">
        <v>0.45722084526368273</v>
      </c>
      <c r="E136" s="200">
        <v>0.1624969900072811</v>
      </c>
    </row>
    <row r="137" spans="1:5" x14ac:dyDescent="0.25">
      <c r="A137" s="113">
        <v>43101</v>
      </c>
      <c r="B137" s="201">
        <v>0.51755814355175511</v>
      </c>
      <c r="C137" s="201">
        <v>0.74502359474786095</v>
      </c>
      <c r="D137" s="201">
        <v>0.44902098490269649</v>
      </c>
      <c r="E137" s="201">
        <v>0.17575189801301544</v>
      </c>
    </row>
    <row r="138" spans="1:5" x14ac:dyDescent="0.25">
      <c r="A138" s="111">
        <v>43132</v>
      </c>
      <c r="B138" s="200">
        <v>0.52016687619455126</v>
      </c>
      <c r="C138" s="200">
        <v>0.75137508853328927</v>
      </c>
      <c r="D138" s="200">
        <v>0.45522423644706078</v>
      </c>
      <c r="E138" s="200">
        <v>0.1739111896231921</v>
      </c>
    </row>
    <row r="139" spans="1:5" x14ac:dyDescent="0.25">
      <c r="A139" s="113">
        <v>43160</v>
      </c>
      <c r="B139" s="201">
        <v>0.5235636056611368</v>
      </c>
      <c r="C139" s="201">
        <v>0.7535430746581494</v>
      </c>
      <c r="D139" s="201">
        <v>0.46362483972669855</v>
      </c>
      <c r="E139" s="201">
        <v>0.16844395039284088</v>
      </c>
    </row>
    <row r="140" spans="1:5" x14ac:dyDescent="0.25">
      <c r="A140" s="111">
        <v>43191</v>
      </c>
      <c r="B140" s="200">
        <v>0.51843750302428604</v>
      </c>
      <c r="C140" s="200">
        <v>0.75864842690331802</v>
      </c>
      <c r="D140" s="200">
        <v>0.46143066916283859</v>
      </c>
      <c r="E140" s="200">
        <v>0.1714703620724273</v>
      </c>
    </row>
    <row r="141" spans="1:5" x14ac:dyDescent="0.25">
      <c r="A141" s="113">
        <v>43221</v>
      </c>
      <c r="B141" s="201">
        <v>0.51374069628512076</v>
      </c>
      <c r="C141" s="201">
        <v>0.77184965799142491</v>
      </c>
      <c r="D141" s="201">
        <v>0.46914747720862093</v>
      </c>
      <c r="E141" s="201">
        <v>0.17408561117723956</v>
      </c>
    </row>
    <row r="142" spans="1:5" x14ac:dyDescent="0.25">
      <c r="A142" s="111">
        <v>43252</v>
      </c>
      <c r="B142" s="200">
        <v>0.51543132863642449</v>
      </c>
      <c r="C142" s="200">
        <v>0.77380497063250142</v>
      </c>
      <c r="D142" s="200">
        <v>0.47195225841767618</v>
      </c>
      <c r="E142" s="200">
        <v>0.17141144366914865</v>
      </c>
    </row>
    <row r="143" spans="1:5" x14ac:dyDescent="0.25">
      <c r="A143" s="113">
        <v>43282</v>
      </c>
      <c r="B143" s="201">
        <v>0.52277002887431667</v>
      </c>
      <c r="C143" s="201">
        <v>0.7738985604414067</v>
      </c>
      <c r="D143" s="201">
        <v>0.46675513789369488</v>
      </c>
      <c r="E143" s="201">
        <v>0.17633438317977915</v>
      </c>
    </row>
    <row r="144" spans="1:5" x14ac:dyDescent="0.25">
      <c r="A144" s="111">
        <v>43313</v>
      </c>
      <c r="B144" s="200">
        <v>0.51400114653145201</v>
      </c>
      <c r="C144" s="200">
        <v>0.77625256797165887</v>
      </c>
      <c r="D144" s="200">
        <v>0.47171587185638425</v>
      </c>
      <c r="E144" s="200">
        <v>0.17308944997531162</v>
      </c>
    </row>
    <row r="145" spans="1:5" x14ac:dyDescent="0.25">
      <c r="A145" s="113">
        <v>43344</v>
      </c>
      <c r="B145" s="201">
        <v>0.52482646942105571</v>
      </c>
      <c r="C145" s="201">
        <v>0.77707324967057056</v>
      </c>
      <c r="D145" s="201">
        <v>0.4713046302980563</v>
      </c>
      <c r="E145" s="201">
        <v>0.17746548409412213</v>
      </c>
    </row>
    <row r="146" spans="1:5" x14ac:dyDescent="0.25">
      <c r="A146" s="111">
        <v>43374</v>
      </c>
      <c r="B146" s="200">
        <v>0.53648634762906722</v>
      </c>
      <c r="C146" s="200">
        <v>0.77050669908712832</v>
      </c>
      <c r="D146" s="200">
        <v>0.46623075852523255</v>
      </c>
      <c r="E146" s="200">
        <v>0.17783186562523887</v>
      </c>
    </row>
    <row r="147" spans="1:5" x14ac:dyDescent="0.25">
      <c r="A147" s="113">
        <v>43405</v>
      </c>
      <c r="B147" s="201">
        <v>0.53481329009015621</v>
      </c>
      <c r="C147" s="201">
        <v>0.77544049715240382</v>
      </c>
      <c r="D147" s="201">
        <v>0.47362490016054026</v>
      </c>
      <c r="E147" s="201">
        <v>0.1742682051660619</v>
      </c>
    </row>
    <row r="148" spans="1:5" x14ac:dyDescent="0.25">
      <c r="A148" s="111">
        <v>43435</v>
      </c>
      <c r="B148" s="200">
        <v>0.54130952998472326</v>
      </c>
      <c r="C148" s="200">
        <v>0.77215905154190589</v>
      </c>
      <c r="D148" s="200">
        <v>0.48067844816501742</v>
      </c>
      <c r="E148" s="200">
        <v>0.16526225856437016</v>
      </c>
    </row>
    <row r="149" spans="1:5" x14ac:dyDescent="0.25">
      <c r="A149" s="113">
        <v>43466</v>
      </c>
      <c r="B149" s="201">
        <v>0.5452241488647912</v>
      </c>
      <c r="C149" s="201">
        <v>0.77438658115631542</v>
      </c>
      <c r="D149" s="201">
        <v>0.46858484858864197</v>
      </c>
      <c r="E149" s="201">
        <v>0.18097280813097463</v>
      </c>
    </row>
    <row r="150" spans="1:5" x14ac:dyDescent="0.25">
      <c r="A150" s="111">
        <v>43497</v>
      </c>
      <c r="B150" s="200">
        <v>0.54525223003884393</v>
      </c>
      <c r="C150" s="200">
        <v>0.77535173664175172</v>
      </c>
      <c r="D150" s="200">
        <v>0.47268303188237965</v>
      </c>
      <c r="E150" s="200">
        <v>0.17435004134324647</v>
      </c>
    </row>
    <row r="151" spans="1:5" x14ac:dyDescent="0.25">
      <c r="A151" s="113">
        <v>43525</v>
      </c>
      <c r="B151" s="201">
        <v>0.54450280118206607</v>
      </c>
      <c r="C151" s="201">
        <v>0.78749675050350898</v>
      </c>
      <c r="D151" s="201">
        <v>0.47602829670622221</v>
      </c>
      <c r="E151" s="201">
        <v>0.18010149655040592</v>
      </c>
    </row>
    <row r="152" spans="1:5" x14ac:dyDescent="0.25">
      <c r="A152" s="111">
        <v>43556</v>
      </c>
      <c r="B152" s="200">
        <v>0.54373491360213411</v>
      </c>
      <c r="C152" s="200">
        <v>0.7903743785680355</v>
      </c>
      <c r="D152" s="200">
        <v>0.46718388152019147</v>
      </c>
      <c r="E152" s="200">
        <v>0.19101510452850787</v>
      </c>
    </row>
    <row r="153" spans="1:5" ht="15.75" thickBot="1" x14ac:dyDescent="0.3">
      <c r="A153" s="115">
        <v>43586</v>
      </c>
      <c r="B153" s="202">
        <v>0.5471942392918443</v>
      </c>
      <c r="C153" s="202">
        <v>0.78679498245177937</v>
      </c>
      <c r="D153" s="202">
        <v>0.46519254469947868</v>
      </c>
      <c r="E153" s="202">
        <v>0.18830356690209299</v>
      </c>
    </row>
    <row r="154" spans="1:5" x14ac:dyDescent="0.25">
      <c r="A154" s="110" t="s">
        <v>63</v>
      </c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33</vt:i4>
      </vt:variant>
      <vt:variant>
        <vt:lpstr>Intervalos nomeados</vt:lpstr>
      </vt:variant>
      <vt:variant>
        <vt:i4>5</vt:i4>
      </vt:variant>
    </vt:vector>
  </HeadingPairs>
  <TitlesOfParts>
    <vt:vector size="38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Gráficos 7 e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Projeções da IFI</vt:lpstr>
      <vt:lpstr>'Tabela 9'!_Ref10648475</vt:lpstr>
      <vt:lpstr>'Tabela 11'!_Ref10715139</vt:lpstr>
      <vt:lpstr>'Tabela 12'!_Ref10726091</vt:lpstr>
      <vt:lpstr>'Tabela 14'!_Ref11068630</vt:lpstr>
      <vt:lpstr>'Tabela 10'!_Ref13497134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2019-02-19T20:12:36Z</dcterms:created>
  <dcterms:modified xsi:type="dcterms:W3CDTF">2019-07-24T20:03:35Z</dcterms:modified>
</cp:coreProperties>
</file>