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U:\Pastas pessoais\Alessandro\Meu Temp\atualiza_creditos_extra_covid_fev_2022\"/>
    </mc:Choice>
  </mc:AlternateContent>
  <bookViews>
    <workbookView xWindow="-120" yWindow="-120" windowWidth="29040" windowHeight="15840" activeTab="1"/>
  </bookViews>
  <sheets>
    <sheet name="Créditos 2020" sheetId="2" r:id="rId1"/>
    <sheet name="Créditos 2021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V10" i="3" l="1"/>
  <c r="AV11" i="3"/>
  <c r="AV12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9" i="3"/>
  <c r="N24" i="3"/>
  <c r="P24" i="3" s="1"/>
  <c r="AG24" i="3"/>
  <c r="AK24" i="3"/>
  <c r="AR24" i="3"/>
  <c r="AU24" i="3"/>
  <c r="N25" i="3"/>
  <c r="P25" i="3" s="1"/>
  <c r="AG25" i="3"/>
  <c r="AK25" i="3"/>
  <c r="AR25" i="3"/>
  <c r="AU25" i="3"/>
  <c r="AU23" i="3"/>
  <c r="AR23" i="3"/>
  <c r="AK23" i="3"/>
  <c r="AG23" i="3"/>
  <c r="N23" i="3"/>
  <c r="P23" i="3" s="1"/>
  <c r="AU22" i="3"/>
  <c r="AR22" i="3"/>
  <c r="AK22" i="3"/>
  <c r="AG22" i="3"/>
  <c r="N22" i="3"/>
  <c r="P22" i="3" s="1"/>
  <c r="AU21" i="3" l="1"/>
  <c r="AR21" i="3"/>
  <c r="AK21" i="3"/>
  <c r="AG21" i="3"/>
  <c r="N21" i="3"/>
  <c r="P21" i="3" s="1"/>
  <c r="AU20" i="3"/>
  <c r="AR20" i="3"/>
  <c r="AK20" i="3"/>
  <c r="AG20" i="3"/>
  <c r="N20" i="3"/>
  <c r="P20" i="3" s="1"/>
  <c r="AI8" i="3" l="1"/>
  <c r="AK10" i="3" l="1"/>
  <c r="AK11" i="3"/>
  <c r="AK12" i="3"/>
  <c r="AK13" i="3"/>
  <c r="AK14" i="3"/>
  <c r="AK15" i="3"/>
  <c r="AK16" i="3"/>
  <c r="AK17" i="3"/>
  <c r="AK18" i="3"/>
  <c r="AK19" i="3"/>
  <c r="AK9" i="3"/>
  <c r="AJ8" i="3"/>
  <c r="AH8" i="3"/>
  <c r="AK8" i="3" l="1"/>
  <c r="D8" i="3"/>
  <c r="D8" i="2"/>
  <c r="AU19" i="3"/>
  <c r="AR19" i="3"/>
  <c r="AG19" i="3"/>
  <c r="N19" i="3"/>
  <c r="P19" i="3" s="1"/>
  <c r="AU18" i="3"/>
  <c r="AR18" i="3"/>
  <c r="AG18" i="3"/>
  <c r="N18" i="3"/>
  <c r="P18" i="3" s="1"/>
  <c r="AU17" i="3"/>
  <c r="AR17" i="3"/>
  <c r="AG17" i="3"/>
  <c r="N17" i="3"/>
  <c r="P17" i="3" s="1"/>
  <c r="AU16" i="3"/>
  <c r="AR16" i="3"/>
  <c r="AG16" i="3"/>
  <c r="N16" i="3"/>
  <c r="P16" i="3" s="1"/>
  <c r="AU15" i="3"/>
  <c r="AR15" i="3"/>
  <c r="AG15" i="3"/>
  <c r="N15" i="3"/>
  <c r="AU14" i="3"/>
  <c r="AR14" i="3"/>
  <c r="AG14" i="3"/>
  <c r="N14" i="3"/>
  <c r="AU13" i="3"/>
  <c r="AR13" i="3"/>
  <c r="AG13" i="3"/>
  <c r="N13" i="3"/>
  <c r="AU12" i="3"/>
  <c r="AR12" i="3"/>
  <c r="AG12" i="3"/>
  <c r="N12" i="3"/>
  <c r="P12" i="3" s="1"/>
  <c r="AU11" i="3"/>
  <c r="AR11" i="3"/>
  <c r="AG11" i="3"/>
  <c r="N11" i="3"/>
  <c r="P11" i="3" s="1"/>
  <c r="AU10" i="3"/>
  <c r="AR10" i="3"/>
  <c r="AG10" i="3"/>
  <c r="N10" i="3"/>
  <c r="P10" i="3" s="1"/>
  <c r="AU9" i="3"/>
  <c r="AR9" i="3"/>
  <c r="AG9" i="3"/>
  <c r="N9" i="3"/>
  <c r="P9" i="3" s="1"/>
  <c r="AT8" i="3"/>
  <c r="AS8" i="3"/>
  <c r="AQ8" i="3"/>
  <c r="AP8" i="3"/>
  <c r="AO8" i="3"/>
  <c r="AN8" i="3"/>
  <c r="AM8" i="3"/>
  <c r="AL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O8" i="3"/>
  <c r="M8" i="3"/>
  <c r="L8" i="3"/>
  <c r="K8" i="3"/>
  <c r="J8" i="3"/>
  <c r="I8" i="3"/>
  <c r="H8" i="3"/>
  <c r="G8" i="3"/>
  <c r="F8" i="3"/>
  <c r="E8" i="3"/>
  <c r="C8" i="3"/>
  <c r="AD8" i="2"/>
  <c r="AB8" i="2"/>
  <c r="AA8" i="2"/>
  <c r="W8" i="2"/>
  <c r="Z8" i="2"/>
  <c r="V8" i="2"/>
  <c r="U8" i="2"/>
  <c r="AQ48" i="2"/>
  <c r="AN48" i="2"/>
  <c r="AG48" i="2"/>
  <c r="N48" i="2"/>
  <c r="AQ47" i="2"/>
  <c r="AN47" i="2"/>
  <c r="AG47" i="2"/>
  <c r="N47" i="2"/>
  <c r="P47" i="2" s="1"/>
  <c r="AQ46" i="2"/>
  <c r="AN46" i="2"/>
  <c r="AG46" i="2"/>
  <c r="N46" i="2"/>
  <c r="P46" i="2" s="1"/>
  <c r="AQ45" i="2"/>
  <c r="AN45" i="2"/>
  <c r="AG45" i="2"/>
  <c r="N45" i="2"/>
  <c r="AQ44" i="2"/>
  <c r="AN44" i="2"/>
  <c r="AG44" i="2"/>
  <c r="N44" i="2"/>
  <c r="AQ43" i="2"/>
  <c r="AN43" i="2"/>
  <c r="AG43" i="2"/>
  <c r="N43" i="2"/>
  <c r="P43" i="2" s="1"/>
  <c r="AQ42" i="2"/>
  <c r="AN42" i="2"/>
  <c r="AG42" i="2"/>
  <c r="N42" i="2"/>
  <c r="P42" i="2" s="1"/>
  <c r="AQ41" i="2"/>
  <c r="AN41" i="2"/>
  <c r="AG41" i="2"/>
  <c r="N41" i="2"/>
  <c r="AQ40" i="2"/>
  <c r="AN40" i="2"/>
  <c r="AG40" i="2"/>
  <c r="N40" i="2"/>
  <c r="AQ39" i="2"/>
  <c r="AN39" i="2"/>
  <c r="AG39" i="2"/>
  <c r="N39" i="2"/>
  <c r="P39" i="2" s="1"/>
  <c r="AQ38" i="2"/>
  <c r="AN38" i="2"/>
  <c r="AG38" i="2"/>
  <c r="N38" i="2"/>
  <c r="P38" i="2" s="1"/>
  <c r="AQ37" i="2"/>
  <c r="AN37" i="2"/>
  <c r="AG37" i="2"/>
  <c r="N37" i="2"/>
  <c r="AQ36" i="2"/>
  <c r="AN36" i="2"/>
  <c r="AG36" i="2"/>
  <c r="N36" i="2"/>
  <c r="AQ35" i="2"/>
  <c r="AN35" i="2"/>
  <c r="AG35" i="2"/>
  <c r="N35" i="2"/>
  <c r="P35" i="2" s="1"/>
  <c r="AQ34" i="2"/>
  <c r="AN34" i="2"/>
  <c r="AG34" i="2"/>
  <c r="N34" i="2"/>
  <c r="P34" i="2" s="1"/>
  <c r="AQ33" i="2"/>
  <c r="AN33" i="2"/>
  <c r="AG33" i="2"/>
  <c r="N33" i="2"/>
  <c r="AQ32" i="2"/>
  <c r="AN32" i="2"/>
  <c r="AG32" i="2"/>
  <c r="N32" i="2"/>
  <c r="AQ31" i="2"/>
  <c r="AN31" i="2"/>
  <c r="AG31" i="2"/>
  <c r="N31" i="2"/>
  <c r="P31" i="2" s="1"/>
  <c r="AQ30" i="2"/>
  <c r="AN30" i="2"/>
  <c r="AG30" i="2"/>
  <c r="N30" i="2"/>
  <c r="P30" i="2" s="1"/>
  <c r="AQ29" i="2"/>
  <c r="AN29" i="2"/>
  <c r="AG29" i="2"/>
  <c r="N29" i="2"/>
  <c r="AQ28" i="2"/>
  <c r="AN28" i="2"/>
  <c r="AG28" i="2"/>
  <c r="N28" i="2"/>
  <c r="AQ27" i="2"/>
  <c r="AN27" i="2"/>
  <c r="AG27" i="2"/>
  <c r="N27" i="2"/>
  <c r="P27" i="2" s="1"/>
  <c r="AQ26" i="2"/>
  <c r="AN26" i="2"/>
  <c r="AG26" i="2"/>
  <c r="N26" i="2"/>
  <c r="P26" i="2" s="1"/>
  <c r="AQ25" i="2"/>
  <c r="AN25" i="2"/>
  <c r="AG25" i="2"/>
  <c r="N25" i="2"/>
  <c r="AQ24" i="2"/>
  <c r="AN24" i="2"/>
  <c r="AG24" i="2"/>
  <c r="N24" i="2"/>
  <c r="AQ23" i="2"/>
  <c r="AN23" i="2"/>
  <c r="AG23" i="2"/>
  <c r="N23" i="2"/>
  <c r="P23" i="2" s="1"/>
  <c r="AQ22" i="2"/>
  <c r="AN22" i="2"/>
  <c r="AG22" i="2"/>
  <c r="N22" i="2"/>
  <c r="P22" i="2" s="1"/>
  <c r="AQ21" i="2"/>
  <c r="AN21" i="2"/>
  <c r="AG21" i="2"/>
  <c r="N21" i="2"/>
  <c r="AQ20" i="2"/>
  <c r="AN20" i="2"/>
  <c r="AG20" i="2"/>
  <c r="N20" i="2"/>
  <c r="AQ19" i="2"/>
  <c r="AN19" i="2"/>
  <c r="AG19" i="2"/>
  <c r="N19" i="2"/>
  <c r="P19" i="2" s="1"/>
  <c r="AQ18" i="2"/>
  <c r="AN18" i="2"/>
  <c r="AG18" i="2"/>
  <c r="N18" i="2"/>
  <c r="P18" i="2" s="1"/>
  <c r="AQ17" i="2"/>
  <c r="AN17" i="2"/>
  <c r="AG17" i="2"/>
  <c r="N17" i="2"/>
  <c r="AQ16" i="2"/>
  <c r="AN16" i="2"/>
  <c r="AG16" i="2"/>
  <c r="N16" i="2"/>
  <c r="AQ15" i="2"/>
  <c r="AN15" i="2"/>
  <c r="AG15" i="2"/>
  <c r="N15" i="2"/>
  <c r="P15" i="2" s="1"/>
  <c r="AQ14" i="2"/>
  <c r="AN14" i="2"/>
  <c r="AG14" i="2"/>
  <c r="N14" i="2"/>
  <c r="P14" i="2" s="1"/>
  <c r="AQ13" i="2"/>
  <c r="AN13" i="2"/>
  <c r="AG13" i="2"/>
  <c r="N13" i="2"/>
  <c r="AQ12" i="2"/>
  <c r="AN12" i="2"/>
  <c r="AG12" i="2"/>
  <c r="N12" i="2"/>
  <c r="AQ11" i="2"/>
  <c r="AN11" i="2"/>
  <c r="AG11" i="2"/>
  <c r="N11" i="2"/>
  <c r="P11" i="2" s="1"/>
  <c r="AQ10" i="2"/>
  <c r="AN10" i="2"/>
  <c r="AG10" i="2"/>
  <c r="N10" i="2"/>
  <c r="P10" i="2" s="1"/>
  <c r="AQ9" i="2"/>
  <c r="AN9" i="2"/>
  <c r="AG9" i="2"/>
  <c r="N9" i="2"/>
  <c r="AP8" i="2"/>
  <c r="AO8" i="2"/>
  <c r="AM8" i="2"/>
  <c r="AL8" i="2"/>
  <c r="AK8" i="2"/>
  <c r="AJ8" i="2"/>
  <c r="AI8" i="2"/>
  <c r="AH8" i="2"/>
  <c r="AF8" i="2"/>
  <c r="AE8" i="2"/>
  <c r="AC8" i="2"/>
  <c r="Y8" i="2"/>
  <c r="X8" i="2"/>
  <c r="T8" i="2"/>
  <c r="S8" i="2"/>
  <c r="R8" i="2"/>
  <c r="Q8" i="2"/>
  <c r="O8" i="2"/>
  <c r="M8" i="2"/>
  <c r="L8" i="2"/>
  <c r="K8" i="2"/>
  <c r="J8" i="2"/>
  <c r="I8" i="2"/>
  <c r="H8" i="2"/>
  <c r="G8" i="2"/>
  <c r="F8" i="2"/>
  <c r="E8" i="2"/>
  <c r="C8" i="2"/>
  <c r="AG8" i="3" l="1"/>
  <c r="N8" i="3"/>
  <c r="AU8" i="3"/>
  <c r="AR8" i="3"/>
  <c r="P15" i="3"/>
  <c r="P14" i="3"/>
  <c r="P13" i="3"/>
  <c r="AR9" i="2"/>
  <c r="AR13" i="2"/>
  <c r="AR17" i="2"/>
  <c r="AR21" i="2"/>
  <c r="AR25" i="2"/>
  <c r="AR29" i="2"/>
  <c r="AR33" i="2"/>
  <c r="AR37" i="2"/>
  <c r="AR41" i="2"/>
  <c r="AR45" i="2"/>
  <c r="AN8" i="2"/>
  <c r="AR12" i="2"/>
  <c r="AR16" i="2"/>
  <c r="AR20" i="2"/>
  <c r="AR24" i="2"/>
  <c r="AR28" i="2"/>
  <c r="AR32" i="2"/>
  <c r="AR36" i="2"/>
  <c r="AR40" i="2"/>
  <c r="AR44" i="2"/>
  <c r="AR48" i="2"/>
  <c r="AG8" i="2"/>
  <c r="N8" i="2"/>
  <c r="AQ8" i="2"/>
  <c r="P9" i="2"/>
  <c r="AR11" i="2"/>
  <c r="P13" i="2"/>
  <c r="AR15" i="2"/>
  <c r="P17" i="2"/>
  <c r="AR19" i="2"/>
  <c r="P21" i="2"/>
  <c r="AR23" i="2"/>
  <c r="P25" i="2"/>
  <c r="AR27" i="2"/>
  <c r="P29" i="2"/>
  <c r="AR31" i="2"/>
  <c r="P33" i="2"/>
  <c r="AR35" i="2"/>
  <c r="P37" i="2"/>
  <c r="AR39" i="2"/>
  <c r="P41" i="2"/>
  <c r="AR43" i="2"/>
  <c r="P45" i="2"/>
  <c r="AR47" i="2"/>
  <c r="AR10" i="2"/>
  <c r="P12" i="2"/>
  <c r="AR14" i="2"/>
  <c r="P16" i="2"/>
  <c r="AR18" i="2"/>
  <c r="P20" i="2"/>
  <c r="AR22" i="2"/>
  <c r="P24" i="2"/>
  <c r="AR26" i="2"/>
  <c r="P28" i="2"/>
  <c r="AR30" i="2"/>
  <c r="P32" i="2"/>
  <c r="AR34" i="2"/>
  <c r="P36" i="2"/>
  <c r="AR38" i="2"/>
  <c r="P40" i="2"/>
  <c r="AR42" i="2"/>
  <c r="P44" i="2"/>
  <c r="AR46" i="2"/>
  <c r="P48" i="2"/>
  <c r="AV8" i="3" l="1"/>
  <c r="P8" i="3"/>
  <c r="AR8" i="2"/>
  <c r="P8" i="2"/>
</calcChain>
</file>

<file path=xl/sharedStrings.xml><?xml version="1.0" encoding="utf-8"?>
<sst xmlns="http://schemas.openxmlformats.org/spreadsheetml/2006/main" count="521" uniqueCount="152">
  <si>
    <t>MP</t>
  </si>
  <si>
    <t>Recursos Ordinários</t>
  </si>
  <si>
    <t>União</t>
  </si>
  <si>
    <t>Municípios</t>
  </si>
  <si>
    <t>Destino do crédito</t>
  </si>
  <si>
    <t>Fontes do crédito</t>
  </si>
  <si>
    <t>Impacto primário</t>
  </si>
  <si>
    <t>Anulação de despesa primária</t>
  </si>
  <si>
    <t>Anulação de despesa financeira</t>
  </si>
  <si>
    <t>Recursos de Concessões e Permissões</t>
  </si>
  <si>
    <t>Receita financeira</t>
  </si>
  <si>
    <t>Recursos Livres da Seguridade Social</t>
  </si>
  <si>
    <t>Recursos Destinados às Atividades-Fins da Seguridade Social</t>
  </si>
  <si>
    <t>Remuneração das Disponibilidades do Tesouro Nacional</t>
  </si>
  <si>
    <t>RP 9</t>
  </si>
  <si>
    <t>RP 7</t>
  </si>
  <si>
    <t xml:space="preserve"> Privados</t>
  </si>
  <si>
    <t>Exterior</t>
  </si>
  <si>
    <t>Estados</t>
  </si>
  <si>
    <t>MA 50</t>
  </si>
  <si>
    <t>MA 80</t>
  </si>
  <si>
    <t>MA 90</t>
  </si>
  <si>
    <t>MA 30</t>
  </si>
  <si>
    <t>MA 31</t>
  </si>
  <si>
    <t>MA 40</t>
  </si>
  <si>
    <t>MA 41</t>
  </si>
  <si>
    <t>TOTAL</t>
  </si>
  <si>
    <t>Enfrentamento da Emergência de Saúde Pública</t>
  </si>
  <si>
    <t>Benefício Emergencial - Formais</t>
  </si>
  <si>
    <t>Despesa acrescida</t>
  </si>
  <si>
    <t>Primária</t>
  </si>
  <si>
    <t>Financeira</t>
  </si>
  <si>
    <t>Superávit financeiro (recursos da conta única do Tesouro)</t>
  </si>
  <si>
    <t>Bolsa Família e Enfrentamento da Emergência de Saúde Pública</t>
  </si>
  <si>
    <t>Financiamento da folha de pagamentos - PME</t>
  </si>
  <si>
    <t>Transferência para a conta de desenvolvimento energético</t>
  </si>
  <si>
    <t>00</t>
  </si>
  <si>
    <t>Fontes de recursos (FTE):</t>
  </si>
  <si>
    <t>Modalidades de aplicação (MA):</t>
  </si>
  <si>
    <t>Transferências a Estados e ao Distrito Federal</t>
  </si>
  <si>
    <t>Transferências a Estados e ao Distrito Federal - Fundo a Fundo</t>
  </si>
  <si>
    <t>Transferências a Municípios</t>
  </si>
  <si>
    <t>Transferências a Municípios - Fundo a Fundo</t>
  </si>
  <si>
    <t>Transferências a Instituições Privadas sem Fins Lucrativos</t>
  </si>
  <si>
    <t>Transferências ao Exterior</t>
  </si>
  <si>
    <t>Aplicações Diretas</t>
  </si>
  <si>
    <t>30</t>
  </si>
  <si>
    <t>31</t>
  </si>
  <si>
    <t>40</t>
  </si>
  <si>
    <t>41</t>
  </si>
  <si>
    <t>50</t>
  </si>
  <si>
    <t>80</t>
  </si>
  <si>
    <t>90</t>
  </si>
  <si>
    <t>*Classificações orçamentárias nos créditos extraordinários</t>
  </si>
  <si>
    <t>FTE 51</t>
  </si>
  <si>
    <t>FTE 29</t>
  </si>
  <si>
    <t>FTE 88</t>
  </si>
  <si>
    <t>FTE 53</t>
  </si>
  <si>
    <t>FTE 21</t>
  </si>
  <si>
    <t>FTE 00</t>
  </si>
  <si>
    <t>21</t>
  </si>
  <si>
    <t>Recursos Oriundos de Leis ou Acordos Anticorrupção</t>
  </si>
  <si>
    <t>Identificadores de resultado primário (RP):</t>
  </si>
  <si>
    <t>7</t>
  </si>
  <si>
    <t>9</t>
  </si>
  <si>
    <t>Primária, decorrente de programações incluídas ou acrescidas por emendas de bancada estadual, de execução obrigatória nos termos do disposto no art. 166, § 12 da Constituição Federal</t>
  </si>
  <si>
    <t>Primária discricionária, decorrente de emendas de relator-geral do PLOA, excluídas as de ordem técnica, considerada no cálculo do resultado primário</t>
  </si>
  <si>
    <t>Financiamento da infraestrutura turística</t>
  </si>
  <si>
    <t>Total Primária</t>
  </si>
  <si>
    <t>Total Superávit</t>
  </si>
  <si>
    <t>Total Anulação Primária</t>
  </si>
  <si>
    <t>Total Anulação Financeira</t>
  </si>
  <si>
    <t>Créditos extraordinários da União destinados ao enfrentamento da Covid-19 (R$ milhões)*</t>
  </si>
  <si>
    <t/>
  </si>
  <si>
    <t>FTE 44</t>
  </si>
  <si>
    <t>44</t>
  </si>
  <si>
    <t>RP 8</t>
  </si>
  <si>
    <t>RP 2</t>
  </si>
  <si>
    <t>RP 1</t>
  </si>
  <si>
    <t>2</t>
  </si>
  <si>
    <t>1</t>
  </si>
  <si>
    <t>8</t>
  </si>
  <si>
    <t>Títulos de Responsabilidade do Tesouro Nacional - Outras Aplicações</t>
  </si>
  <si>
    <t>Primária e considerada na apuração do resultado primário para cumprimento da meta, sendo obrigatória quando constar da Seção I do Anexo III*</t>
  </si>
  <si>
    <t>Primária e considerada na apuração do resultado primário para cumprimento da meta, sendo discricionária e não abrangida por emendas individuais e de bacada estadual, ambas de execução obrigatória</t>
  </si>
  <si>
    <t>Primária discricionária, decorrente de emendas de comissão permanente do Senado Federal, da Câmara dos Deputados e de comissão mista permanente do Congresso Nacional, considerada no cálculo do resultado primário</t>
  </si>
  <si>
    <t>Integralização de cotas no FGO para o Pronampe</t>
  </si>
  <si>
    <t>Integralização de cotas do FGC para o Programa Emergencial de Acesso a Crédito</t>
  </si>
  <si>
    <t>Auxílio Financeiro a Estados e Municípios - FPM e FPE</t>
  </si>
  <si>
    <t>Auxílio Financeiro a Estados e Municípios - Programa Federativo de Enfrentamento à Covid-19</t>
  </si>
  <si>
    <t>Auxílio Emergencial - Vulneráveis</t>
  </si>
  <si>
    <t>Auxílio Emergencial - Vulneráveis e gastos com pessoal do Fundo Nacional de Saúde</t>
  </si>
  <si>
    <t>Auxílio Financeiro a Estados e Municípios - Cultura</t>
  </si>
  <si>
    <t>Auxílio Emergencial - Asilos</t>
  </si>
  <si>
    <t xml:space="preserve"> </t>
  </si>
  <si>
    <t>FTE 80</t>
  </si>
  <si>
    <t>FTE 96</t>
  </si>
  <si>
    <t>96</t>
  </si>
  <si>
    <t>MA 42</t>
  </si>
  <si>
    <t>MA 99</t>
  </si>
  <si>
    <t>RP 6</t>
  </si>
  <si>
    <t>42</t>
  </si>
  <si>
    <t>99</t>
  </si>
  <si>
    <t>6</t>
  </si>
  <si>
    <t>Recursos Próprios Financeiros</t>
  </si>
  <si>
    <t>Doações de Pessoas Físicas e Instituições Públicas e Privadas Nacionais</t>
  </si>
  <si>
    <t>Execução Orçamentária Delegada a Municípios</t>
  </si>
  <si>
    <t>A Definir</t>
  </si>
  <si>
    <t>A definir</t>
  </si>
  <si>
    <t>Primária, decorrente de programações incluídas ou acrescidas por emendas individuais, de execução obrigatória nos termos do disposto no art. 166, § 9º e § 11, da Constituição Federal</t>
  </si>
  <si>
    <t>Total Geral</t>
  </si>
  <si>
    <t>Aporte BNDES - PEAC Maquininhas (Lei 14.042/2020)</t>
  </si>
  <si>
    <t>MA 35</t>
  </si>
  <si>
    <t>Enfrentamento da Emergência de Saúde Pública - Covax Facility</t>
  </si>
  <si>
    <t>Enfrentamento da Emergência de Saúde Pública - EPIs</t>
  </si>
  <si>
    <t>Enfrentamento da Emergência de Saúde Pública - Acesso a alimentos para indígenas, quilombolas, pescadores artesanais e extrativistas</t>
  </si>
  <si>
    <t>Enfrentamento da Emergência de Saúde Pública -Vacinas</t>
  </si>
  <si>
    <t>FTE 34</t>
  </si>
  <si>
    <t>FTE 41</t>
  </si>
  <si>
    <t>FTE 72</t>
  </si>
  <si>
    <t>FTE 50</t>
  </si>
  <si>
    <t>FTE 74</t>
  </si>
  <si>
    <t>FTE 76</t>
  </si>
  <si>
    <t>FTE 86</t>
  </si>
  <si>
    <t>Compensações Financeiras pela Exploração de Recursos Minerais</t>
  </si>
  <si>
    <t>Recursos Próprios Primários de Livre Aplicação</t>
  </si>
  <si>
    <t>Outras Contribuições Econômicas</t>
  </si>
  <si>
    <t>Taxas e Multas pelo Exercício do Poder de Polícia e Multas Provenientes de Processos Judiciais</t>
  </si>
  <si>
    <t>Outras Contribuições Sociais</t>
  </si>
  <si>
    <t>72</t>
  </si>
  <si>
    <t>74</t>
  </si>
  <si>
    <t>76</t>
  </si>
  <si>
    <t>86</t>
  </si>
  <si>
    <t>Recursos Vinculados a Aplicações em Políticas Públicas Específicas</t>
  </si>
  <si>
    <t>35</t>
  </si>
  <si>
    <t>Transferências Fundo a Fundo aos Estados e ao Distrito Federal à conta de recursos de que tratam os §§ 1o e 2odo art. 24 da Lei Complementar no141, de 2012</t>
  </si>
  <si>
    <t>MA 60</t>
  </si>
  <si>
    <t>Atualizado em: 22/06/2021</t>
  </si>
  <si>
    <t>Fonte: Manual Técnico de Orçamento do Ministério da Economia (https://www1.siop.planejamento.gov.br/mto/doku.php/mto2022)</t>
  </si>
  <si>
    <t>Reabertura de créditos da MP 1.007/2020</t>
  </si>
  <si>
    <t>Reabertura de créditos da MP 1.004/2020</t>
  </si>
  <si>
    <t>Readequação do sistema de saúde</t>
  </si>
  <si>
    <t>Auxílio Emergencial - 2021</t>
  </si>
  <si>
    <t>Operacionalização Auxílio Emergencial - 2021</t>
  </si>
  <si>
    <t>Aquisição de vacinas e insumos</t>
  </si>
  <si>
    <t>60</t>
  </si>
  <si>
    <t>Transferências a Instituições Privadas com Fins Lucrativos</t>
  </si>
  <si>
    <t>Extensão do Auxílio Emergencial - 2021 e Operacionalização</t>
  </si>
  <si>
    <t>Excesso de arrecadação</t>
  </si>
  <si>
    <t>Total</t>
  </si>
  <si>
    <t>Atendimento à ADPF 742 - cestas de alimentos à população quilombola</t>
  </si>
  <si>
    <t>Atualizado em: 14/02/2022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</si>
</sst>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4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theme="1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10"/>
      <color theme="0"/>
      <name val="Calibri"/>
      <family val="2"/>
    </font>
    <font>
      <sz val="10"/>
      <name val="Calibri"/>
      <family val="2"/>
    </font>
    <font>
      <b/>
      <sz val="10"/>
      <color rgb="FFFFFFFF"/>
      <name val="Calibri"/>
      <family val="2"/>
    </font>
    <font>
      <b/>
      <sz val="10"/>
      <color theme="1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i/>
      <sz val="8"/>
      <color rgb="FF000000"/>
      <name val="Calibri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theme="7" tint="0.39997558519241921"/>
        <bgColor rgb="FF4A86E8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rgb="FFD9D9D9"/>
      </top>
      <bottom style="thin">
        <color theme="0"/>
      </bottom>
      <diagonal/>
    </border>
    <border>
      <left style="thin">
        <color theme="0"/>
      </left>
      <right style="thin">
        <color rgb="FFD9D9D9"/>
      </right>
      <top style="thin">
        <color rgb="FFD9D9D9"/>
      </top>
      <bottom style="thin">
        <color theme="0"/>
      </bottom>
      <diagonal/>
    </border>
    <border>
      <left style="thin">
        <color theme="0"/>
      </left>
      <right style="thin">
        <color rgb="FFD9D9D9"/>
      </right>
      <top style="thin">
        <color theme="0"/>
      </top>
      <bottom style="thin">
        <color theme="0"/>
      </bottom>
      <diagonal/>
    </border>
    <border>
      <left style="thin">
        <color rgb="FFD9D9D9"/>
      </left>
      <right style="thin">
        <color theme="0"/>
      </right>
      <top style="thin">
        <color theme="0"/>
      </top>
      <bottom/>
      <diagonal/>
    </border>
    <border>
      <left style="thin">
        <color rgb="FFD9D9D9"/>
      </left>
      <right style="thin">
        <color theme="0"/>
      </right>
      <top style="thin">
        <color rgb="FFD9D9D9"/>
      </top>
      <bottom/>
      <diagonal/>
    </border>
    <border>
      <left style="thin">
        <color rgb="FFD9D9D9"/>
      </left>
      <right style="thin">
        <color theme="0"/>
      </right>
      <top/>
      <bottom/>
      <diagonal/>
    </border>
    <border>
      <left style="thin">
        <color rgb="FFD9D9D9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D9D9D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 applyFont="1" applyAlignment="1"/>
    <xf numFmtId="165" fontId="2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/>
    <xf numFmtId="0" fontId="5" fillId="0" borderId="0" xfId="0" applyFont="1" applyAlignment="1"/>
    <xf numFmtId="0" fontId="6" fillId="2" borderId="5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0" fontId="9" fillId="0" borderId="0" xfId="0" applyFont="1"/>
    <xf numFmtId="164" fontId="6" fillId="2" borderId="9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65" fontId="6" fillId="2" borderId="5" xfId="1" applyNumberFormat="1" applyFont="1" applyFill="1" applyBorder="1" applyAlignment="1">
      <alignment horizontal="right" vertical="center"/>
    </xf>
    <xf numFmtId="165" fontId="6" fillId="3" borderId="5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165" fontId="9" fillId="0" borderId="1" xfId="1" applyNumberFormat="1" applyFont="1" applyBorder="1" applyAlignment="1">
      <alignment horizontal="right" vertical="center"/>
    </xf>
    <xf numFmtId="2" fontId="4" fillId="0" borderId="0" xfId="0" applyNumberFormat="1" applyFont="1" applyAlignment="1"/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5" fontId="2" fillId="0" borderId="0" xfId="1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4" fontId="2" fillId="0" borderId="0" xfId="0" applyNumberFormat="1" applyFont="1"/>
    <xf numFmtId="0" fontId="2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10" fontId="2" fillId="0" borderId="0" xfId="0" applyNumberFormat="1" applyFont="1"/>
    <xf numFmtId="9" fontId="2" fillId="0" borderId="0" xfId="2" applyFont="1"/>
    <xf numFmtId="49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2" xfId="1" applyNumberFormat="1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 wrapText="1"/>
    </xf>
    <xf numFmtId="2" fontId="4" fillId="0" borderId="0" xfId="0" applyNumberFormat="1" applyFont="1" applyFill="1" applyAlignment="1"/>
    <xf numFmtId="0" fontId="4" fillId="0" borderId="0" xfId="0" applyFont="1" applyFill="1" applyAlignment="1"/>
    <xf numFmtId="49" fontId="13" fillId="0" borderId="0" xfId="0" applyNumberFormat="1" applyFont="1" applyAlignment="1">
      <alignment horizontal="left"/>
    </xf>
    <xf numFmtId="0" fontId="13" fillId="0" borderId="0" xfId="0" applyFont="1" applyAlignment="1"/>
    <xf numFmtId="165" fontId="9" fillId="0" borderId="2" xfId="1" applyNumberFormat="1" applyFont="1" applyFill="1" applyBorder="1" applyAlignment="1">
      <alignment horizontal="right" vertical="center"/>
    </xf>
    <xf numFmtId="1" fontId="6" fillId="2" borderId="4" xfId="0" applyNumberFormat="1" applyFont="1" applyFill="1" applyBorder="1" applyAlignment="1">
      <alignment horizontal="center" vertical="center"/>
    </xf>
    <xf numFmtId="0" fontId="7" fillId="0" borderId="4" xfId="0" applyFont="1" applyBorder="1"/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/>
    <xf numFmtId="0" fontId="7" fillId="0" borderId="6" xfId="0" applyFont="1" applyBorder="1"/>
    <xf numFmtId="0" fontId="6" fillId="2" borderId="6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6" fillId="3" borderId="7" xfId="0" applyFont="1" applyFill="1" applyBorder="1" applyAlignment="1">
      <alignment horizontal="center" vertical="center" wrapText="1"/>
    </xf>
    <xf numFmtId="0" fontId="7" fillId="4" borderId="8" xfId="0" applyFont="1" applyFill="1" applyBorder="1"/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/>
    </xf>
    <xf numFmtId="164" fontId="8" fillId="2" borderId="17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164" fontId="8" fillId="2" borderId="16" xfId="0" applyNumberFormat="1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outlinePr summaryBelow="0" summaryRight="0"/>
  </sheetPr>
  <dimension ref="A1:BF938"/>
  <sheetViews>
    <sheetView showGridLines="0" zoomScaleNormal="100" workbookViewId="0">
      <pane xSplit="2" ySplit="8" topLeftCell="C9" activePane="bottomRight" state="frozen"/>
      <selection activeCell="AC33" sqref="AC33"/>
      <selection pane="topRight" activeCell="AC33" sqref="AC33"/>
      <selection pane="bottomLeft" activeCell="AC33" sqref="AC33"/>
      <selection pane="bottomRight" activeCell="Y44" sqref="Y44"/>
    </sheetView>
  </sheetViews>
  <sheetFormatPr defaultColWidth="14.42578125" defaultRowHeight="12.75" x14ac:dyDescent="0.2"/>
  <cols>
    <col min="1" max="1" width="5.7109375" style="3" customWidth="1"/>
    <col min="2" max="2" width="53.42578125" style="3" bestFit="1" customWidth="1"/>
    <col min="3" max="7" width="10.7109375" style="3" customWidth="1"/>
    <col min="8" max="9" width="8.42578125" style="3" customWidth="1"/>
    <col min="10" max="10" width="9.140625" style="3" bestFit="1" customWidth="1"/>
    <col min="11" max="11" width="10.85546875" style="3" customWidth="1"/>
    <col min="12" max="13" width="8.7109375" style="3" customWidth="1"/>
    <col min="14" max="14" width="19.28515625" style="3" bestFit="1" customWidth="1"/>
    <col min="15" max="15" width="11.28515625" style="3" customWidth="1"/>
    <col min="16" max="16" width="17.42578125" style="3" bestFit="1" customWidth="1"/>
    <col min="17" max="17" width="12.5703125" style="3" customWidth="1"/>
    <col min="18" max="18" width="11.42578125" style="3" customWidth="1"/>
    <col min="19" max="19" width="10.85546875" style="3" customWidth="1"/>
    <col min="20" max="32" width="9.7109375" style="3" customWidth="1"/>
    <col min="33" max="38" width="10" style="3" customWidth="1"/>
    <col min="39" max="40" width="10.42578125" style="3" customWidth="1"/>
    <col min="41" max="41" width="10.140625" style="3" customWidth="1"/>
    <col min="42" max="42" width="9.42578125" style="3" customWidth="1"/>
    <col min="43" max="44" width="10.5703125" style="3" customWidth="1"/>
    <col min="45" max="16384" width="14.42578125" style="3"/>
  </cols>
  <sheetData>
    <row r="1" spans="1:58" ht="15.75" x14ac:dyDescent="0.2">
      <c r="A1" s="2" t="s">
        <v>72</v>
      </c>
    </row>
    <row r="2" spans="1:58" x14ac:dyDescent="0.2">
      <c r="A2" s="4" t="s">
        <v>137</v>
      </c>
    </row>
    <row r="3" spans="1:58" x14ac:dyDescent="0.2">
      <c r="A3" s="49" t="s">
        <v>0</v>
      </c>
      <c r="B3" s="52" t="s">
        <v>4</v>
      </c>
      <c r="C3" s="55" t="s">
        <v>29</v>
      </c>
      <c r="D3" s="55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  <c r="Q3" s="58" t="s">
        <v>5</v>
      </c>
      <c r="R3" s="58"/>
      <c r="S3" s="58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64" t="s">
        <v>6</v>
      </c>
    </row>
    <row r="4" spans="1:58" ht="25.5" x14ac:dyDescent="0.2">
      <c r="A4" s="50"/>
      <c r="B4" s="53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5" t="s">
        <v>10</v>
      </c>
      <c r="R4" s="66" t="s">
        <v>32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8"/>
      <c r="AH4" s="69" t="s">
        <v>7</v>
      </c>
      <c r="AI4" s="70"/>
      <c r="AJ4" s="70"/>
      <c r="AK4" s="70"/>
      <c r="AL4" s="70"/>
      <c r="AM4" s="70"/>
      <c r="AN4" s="71"/>
      <c r="AO4" s="72" t="s">
        <v>8</v>
      </c>
      <c r="AP4" s="45"/>
      <c r="AQ4" s="45"/>
      <c r="AR4" s="65"/>
    </row>
    <row r="5" spans="1:58" x14ac:dyDescent="0.2">
      <c r="A5" s="50"/>
      <c r="B5" s="53"/>
      <c r="C5" s="73" t="s">
        <v>30</v>
      </c>
      <c r="D5" s="73"/>
      <c r="E5" s="45"/>
      <c r="F5" s="45"/>
      <c r="G5" s="45"/>
      <c r="H5" s="45"/>
      <c r="I5" s="45"/>
      <c r="J5" s="45"/>
      <c r="K5" s="45"/>
      <c r="L5" s="45"/>
      <c r="M5" s="45"/>
      <c r="N5" s="45"/>
      <c r="O5" s="46" t="s">
        <v>31</v>
      </c>
      <c r="P5" s="59" t="s">
        <v>110</v>
      </c>
      <c r="Q5" s="48" t="s">
        <v>74</v>
      </c>
      <c r="R5" s="44" t="s">
        <v>59</v>
      </c>
      <c r="S5" s="44" t="s">
        <v>58</v>
      </c>
      <c r="T5" s="48" t="s">
        <v>55</v>
      </c>
      <c r="U5" s="48" t="s">
        <v>117</v>
      </c>
      <c r="V5" s="48" t="s">
        <v>118</v>
      </c>
      <c r="W5" s="48" t="s">
        <v>120</v>
      </c>
      <c r="X5" s="48" t="s">
        <v>54</v>
      </c>
      <c r="Y5" s="48" t="s">
        <v>57</v>
      </c>
      <c r="Z5" s="48" t="s">
        <v>119</v>
      </c>
      <c r="AA5" s="48" t="s">
        <v>121</v>
      </c>
      <c r="AB5" s="48" t="s">
        <v>122</v>
      </c>
      <c r="AC5" s="48" t="s">
        <v>95</v>
      </c>
      <c r="AD5" s="48" t="s">
        <v>123</v>
      </c>
      <c r="AE5" s="48" t="s">
        <v>56</v>
      </c>
      <c r="AF5" s="48" t="s">
        <v>96</v>
      </c>
      <c r="AG5" s="62" t="s">
        <v>69</v>
      </c>
      <c r="AH5" s="44" t="s">
        <v>78</v>
      </c>
      <c r="AI5" s="44" t="s">
        <v>77</v>
      </c>
      <c r="AJ5" s="44" t="s">
        <v>100</v>
      </c>
      <c r="AK5" s="44" t="s">
        <v>15</v>
      </c>
      <c r="AL5" s="44" t="s">
        <v>76</v>
      </c>
      <c r="AM5" s="44" t="s">
        <v>14</v>
      </c>
      <c r="AN5" s="62" t="s">
        <v>70</v>
      </c>
      <c r="AO5" s="44" t="s">
        <v>59</v>
      </c>
      <c r="AP5" s="44" t="s">
        <v>56</v>
      </c>
      <c r="AQ5" s="62" t="s">
        <v>71</v>
      </c>
      <c r="AR5" s="65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1:58" x14ac:dyDescent="0.2">
      <c r="A6" s="50"/>
      <c r="B6" s="53"/>
      <c r="C6" s="75" t="s">
        <v>16</v>
      </c>
      <c r="D6" s="76"/>
      <c r="E6" s="7" t="s">
        <v>17</v>
      </c>
      <c r="F6" s="7" t="s">
        <v>2</v>
      </c>
      <c r="G6" s="7" t="s">
        <v>108</v>
      </c>
      <c r="H6" s="77" t="s">
        <v>18</v>
      </c>
      <c r="I6" s="77"/>
      <c r="J6" s="45"/>
      <c r="K6" s="75" t="s">
        <v>3</v>
      </c>
      <c r="L6" s="78"/>
      <c r="M6" s="76"/>
      <c r="N6" s="46" t="s">
        <v>68</v>
      </c>
      <c r="O6" s="74"/>
      <c r="P6" s="60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63"/>
      <c r="AH6" s="45"/>
      <c r="AI6" s="45"/>
      <c r="AJ6" s="45"/>
      <c r="AK6" s="45"/>
      <c r="AL6" s="45"/>
      <c r="AM6" s="45"/>
      <c r="AN6" s="63"/>
      <c r="AO6" s="45"/>
      <c r="AP6" s="45"/>
      <c r="AQ6" s="63"/>
      <c r="AR6" s="65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</row>
    <row r="7" spans="1:58" x14ac:dyDescent="0.2">
      <c r="A7" s="51"/>
      <c r="B7" s="54"/>
      <c r="C7" s="7" t="s">
        <v>19</v>
      </c>
      <c r="D7" s="7" t="s">
        <v>136</v>
      </c>
      <c r="E7" s="7" t="s">
        <v>20</v>
      </c>
      <c r="F7" s="7" t="s">
        <v>21</v>
      </c>
      <c r="G7" s="7" t="s">
        <v>99</v>
      </c>
      <c r="H7" s="7" t="s">
        <v>22</v>
      </c>
      <c r="I7" s="7" t="s">
        <v>23</v>
      </c>
      <c r="J7" s="7" t="s">
        <v>112</v>
      </c>
      <c r="K7" s="7" t="s">
        <v>24</v>
      </c>
      <c r="L7" s="7" t="s">
        <v>25</v>
      </c>
      <c r="M7" s="7" t="s">
        <v>98</v>
      </c>
      <c r="N7" s="47"/>
      <c r="O7" s="47"/>
      <c r="P7" s="61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63"/>
      <c r="AH7" s="45"/>
      <c r="AI7" s="45"/>
      <c r="AJ7" s="45"/>
      <c r="AK7" s="45"/>
      <c r="AL7" s="45"/>
      <c r="AM7" s="45"/>
      <c r="AN7" s="63"/>
      <c r="AO7" s="45"/>
      <c r="AP7" s="45"/>
      <c r="AQ7" s="63"/>
      <c r="AR7" s="65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</row>
    <row r="8" spans="1:58" x14ac:dyDescent="0.2">
      <c r="A8" s="9"/>
      <c r="B8" s="10" t="s">
        <v>26</v>
      </c>
      <c r="C8" s="11">
        <f t="shared" ref="C8:AR8" si="0">SUM(C9:C77)</f>
        <v>287.59331700000001</v>
      </c>
      <c r="D8" s="11">
        <f t="shared" si="0"/>
        <v>150</v>
      </c>
      <c r="E8" s="11">
        <f t="shared" si="0"/>
        <v>28</v>
      </c>
      <c r="F8" s="11">
        <f t="shared" si="0"/>
        <v>477119.24932600005</v>
      </c>
      <c r="G8" s="11">
        <f t="shared" si="0"/>
        <v>16.321135000000002</v>
      </c>
      <c r="H8" s="11">
        <f t="shared" si="0"/>
        <v>46328.975977000002</v>
      </c>
      <c r="I8" s="11">
        <f t="shared" si="0"/>
        <v>11345.537068000001</v>
      </c>
      <c r="J8" s="11">
        <f t="shared" si="0"/>
        <v>0</v>
      </c>
      <c r="K8" s="11">
        <f t="shared" si="0"/>
        <v>33062.354634000003</v>
      </c>
      <c r="L8" s="11">
        <f t="shared" si="0"/>
        <v>16834.264340000002</v>
      </c>
      <c r="M8" s="11">
        <f t="shared" si="0"/>
        <v>0.5</v>
      </c>
      <c r="N8" s="11">
        <f t="shared" si="0"/>
        <v>585172.79579699994</v>
      </c>
      <c r="O8" s="11">
        <f t="shared" si="0"/>
        <v>49000</v>
      </c>
      <c r="P8" s="11">
        <f t="shared" si="0"/>
        <v>634172.79579699994</v>
      </c>
      <c r="Q8" s="11">
        <f t="shared" si="0"/>
        <v>348326.74801900005</v>
      </c>
      <c r="R8" s="11">
        <f t="shared" si="0"/>
        <v>30313.892392000005</v>
      </c>
      <c r="S8" s="11">
        <f t="shared" si="0"/>
        <v>1143.941554</v>
      </c>
      <c r="T8" s="11">
        <f t="shared" si="0"/>
        <v>36226.624979</v>
      </c>
      <c r="U8" s="11">
        <f t="shared" si="0"/>
        <v>1057.8649250000001</v>
      </c>
      <c r="V8" s="11">
        <f t="shared" si="0"/>
        <v>1993.1822950000001</v>
      </c>
      <c r="W8" s="11">
        <f t="shared" si="0"/>
        <v>10.8</v>
      </c>
      <c r="X8" s="11">
        <f t="shared" si="0"/>
        <v>7282.8073449999993</v>
      </c>
      <c r="Y8" s="11">
        <f t="shared" si="0"/>
        <v>12216.925961000001</v>
      </c>
      <c r="Z8" s="11">
        <f t="shared" si="0"/>
        <v>1986.651631</v>
      </c>
      <c r="AA8" s="11">
        <f t="shared" si="0"/>
        <v>7090.0615330000001</v>
      </c>
      <c r="AB8" s="11">
        <f t="shared" si="0"/>
        <v>2064.4146369999999</v>
      </c>
      <c r="AC8" s="11">
        <f t="shared" si="0"/>
        <v>13.6</v>
      </c>
      <c r="AD8" s="11">
        <f t="shared" si="0"/>
        <v>2000</v>
      </c>
      <c r="AE8" s="11">
        <f t="shared" si="0"/>
        <v>9669.2783290000007</v>
      </c>
      <c r="AF8" s="11">
        <f t="shared" si="0"/>
        <v>66.400000000000006</v>
      </c>
      <c r="AG8" s="11">
        <f t="shared" si="0"/>
        <v>113136.44558100002</v>
      </c>
      <c r="AH8" s="11">
        <f t="shared" si="0"/>
        <v>43</v>
      </c>
      <c r="AI8" s="11">
        <f t="shared" si="0"/>
        <v>107</v>
      </c>
      <c r="AJ8" s="11">
        <f t="shared" si="0"/>
        <v>348.34788600000002</v>
      </c>
      <c r="AK8" s="11">
        <f t="shared" si="0"/>
        <v>2113.7894660000002</v>
      </c>
      <c r="AL8" s="11">
        <f t="shared" si="0"/>
        <v>81.179350999999997</v>
      </c>
      <c r="AM8" s="11">
        <f t="shared" si="0"/>
        <v>5513.4150139999992</v>
      </c>
      <c r="AN8" s="11">
        <f t="shared" si="0"/>
        <v>8206.7317169999988</v>
      </c>
      <c r="AO8" s="11">
        <f t="shared" si="0"/>
        <v>113728.684194</v>
      </c>
      <c r="AP8" s="11">
        <f t="shared" si="0"/>
        <v>50774.186285999996</v>
      </c>
      <c r="AQ8" s="11">
        <f t="shared" si="0"/>
        <v>164502.87047999998</v>
      </c>
      <c r="AR8" s="12">
        <f t="shared" si="0"/>
        <v>576966.06407999992</v>
      </c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</row>
    <row r="9" spans="1:58" s="16" customFormat="1" x14ac:dyDescent="0.2">
      <c r="A9" s="13">
        <v>921</v>
      </c>
      <c r="B9" s="34" t="s">
        <v>27</v>
      </c>
      <c r="C9" s="33" t="s">
        <v>73</v>
      </c>
      <c r="D9" s="33"/>
      <c r="E9" s="33" t="s">
        <v>73</v>
      </c>
      <c r="F9" s="33">
        <v>11.287803</v>
      </c>
      <c r="G9" s="33"/>
      <c r="H9" s="33" t="s">
        <v>73</v>
      </c>
      <c r="I9" s="33" t="s">
        <v>73</v>
      </c>
      <c r="J9" s="33"/>
      <c r="K9" s="33" t="s">
        <v>73</v>
      </c>
      <c r="L9" s="33" t="s">
        <v>73</v>
      </c>
      <c r="M9" s="33"/>
      <c r="N9" s="33">
        <f t="shared" ref="N9:N48" si="1">SUM(C9:M9)</f>
        <v>11.287803</v>
      </c>
      <c r="O9" s="33"/>
      <c r="P9" s="33">
        <f>N9+O9</f>
        <v>11.287803</v>
      </c>
      <c r="Q9" s="33"/>
      <c r="R9" s="33" t="s">
        <v>73</v>
      </c>
      <c r="S9" s="33" t="s">
        <v>73</v>
      </c>
      <c r="T9" s="33" t="s">
        <v>73</v>
      </c>
      <c r="U9" s="33"/>
      <c r="V9" s="33"/>
      <c r="W9" s="33"/>
      <c r="X9" s="33" t="s">
        <v>73</v>
      </c>
      <c r="Y9" s="33" t="s">
        <v>73</v>
      </c>
      <c r="Z9" s="33"/>
      <c r="AA9" s="33"/>
      <c r="AB9" s="33"/>
      <c r="AC9" s="33"/>
      <c r="AD9" s="33"/>
      <c r="AE9" s="33" t="s">
        <v>73</v>
      </c>
      <c r="AF9" s="33"/>
      <c r="AG9" s="33">
        <f>SUM(R9:AF9)</f>
        <v>0</v>
      </c>
      <c r="AH9" s="33"/>
      <c r="AI9" s="33"/>
      <c r="AJ9" s="33"/>
      <c r="AK9" s="33"/>
      <c r="AL9" s="33"/>
      <c r="AM9" s="33"/>
      <c r="AN9" s="33">
        <f t="shared" ref="AN9:AN48" si="2">SUM(AH9:AM9)</f>
        <v>0</v>
      </c>
      <c r="AO9" s="33"/>
      <c r="AP9" s="33">
        <v>11.287803</v>
      </c>
      <c r="AQ9" s="33">
        <f t="shared" ref="AQ9:AQ48" si="3">AO9+AP9</f>
        <v>11.287803</v>
      </c>
      <c r="AR9" s="43">
        <f t="shared" ref="AR9:AR48" si="4">N9-AN9</f>
        <v>11.287803</v>
      </c>
    </row>
    <row r="10" spans="1:58" x14ac:dyDescent="0.2">
      <c r="A10" s="13">
        <v>924</v>
      </c>
      <c r="B10" s="35" t="s">
        <v>27</v>
      </c>
      <c r="C10" s="33" t="s">
        <v>73</v>
      </c>
      <c r="D10" s="33"/>
      <c r="E10" s="33" t="s">
        <v>73</v>
      </c>
      <c r="F10" s="33">
        <v>700.99999999999966</v>
      </c>
      <c r="G10" s="33"/>
      <c r="H10" s="33" t="s">
        <v>73</v>
      </c>
      <c r="I10" s="33">
        <v>2118.1839789999999</v>
      </c>
      <c r="J10" s="33"/>
      <c r="K10" s="33" t="s">
        <v>73</v>
      </c>
      <c r="L10" s="33">
        <v>2280.6120000000001</v>
      </c>
      <c r="M10" s="33"/>
      <c r="N10" s="33">
        <f t="shared" si="1"/>
        <v>5099.7959789999995</v>
      </c>
      <c r="O10" s="33"/>
      <c r="P10" s="33">
        <f t="shared" ref="P10:P48" si="5">N10+O10</f>
        <v>5099.7959789999995</v>
      </c>
      <c r="Q10" s="33"/>
      <c r="R10" s="33" t="s">
        <v>73</v>
      </c>
      <c r="S10" s="33" t="s">
        <v>73</v>
      </c>
      <c r="T10" s="33" t="s">
        <v>73</v>
      </c>
      <c r="U10" s="33"/>
      <c r="V10" s="33"/>
      <c r="W10" s="33"/>
      <c r="X10" s="33" t="s">
        <v>73</v>
      </c>
      <c r="Y10" s="33" t="s">
        <v>73</v>
      </c>
      <c r="Z10" s="33"/>
      <c r="AA10" s="33"/>
      <c r="AB10" s="33"/>
      <c r="AC10" s="33"/>
      <c r="AD10" s="33"/>
      <c r="AE10" s="33" t="s">
        <v>73</v>
      </c>
      <c r="AF10" s="33"/>
      <c r="AG10" s="33">
        <f t="shared" ref="AG10:AG48" si="6">SUM(R10:AF10)</f>
        <v>0</v>
      </c>
      <c r="AH10" s="33"/>
      <c r="AI10" s="33"/>
      <c r="AJ10" s="33"/>
      <c r="AK10" s="33"/>
      <c r="AL10" s="33"/>
      <c r="AM10" s="33">
        <v>5099.7959789999995</v>
      </c>
      <c r="AN10" s="33">
        <f t="shared" si="2"/>
        <v>5099.7959789999995</v>
      </c>
      <c r="AO10" s="33"/>
      <c r="AP10" s="33"/>
      <c r="AQ10" s="33">
        <f t="shared" si="3"/>
        <v>0</v>
      </c>
      <c r="AR10" s="43">
        <f t="shared" si="4"/>
        <v>0</v>
      </c>
      <c r="AS10" s="16"/>
      <c r="AU10" s="16"/>
    </row>
    <row r="11" spans="1:58" x14ac:dyDescent="0.2">
      <c r="A11" s="17">
        <v>929</v>
      </c>
      <c r="B11" s="36" t="s">
        <v>33</v>
      </c>
      <c r="C11" s="33">
        <v>70</v>
      </c>
      <c r="D11" s="33"/>
      <c r="E11" s="33">
        <v>12</v>
      </c>
      <c r="F11" s="33">
        <v>3337.5980000000004</v>
      </c>
      <c r="G11" s="33"/>
      <c r="H11" s="33" t="s">
        <v>73</v>
      </c>
      <c r="I11" s="33" t="s">
        <v>73</v>
      </c>
      <c r="J11" s="33"/>
      <c r="K11" s="33" t="s">
        <v>73</v>
      </c>
      <c r="L11" s="33" t="s">
        <v>73</v>
      </c>
      <c r="M11" s="33"/>
      <c r="N11" s="33">
        <f t="shared" si="1"/>
        <v>3419.5980000000004</v>
      </c>
      <c r="O11" s="33"/>
      <c r="P11" s="33">
        <f t="shared" si="5"/>
        <v>3419.5980000000004</v>
      </c>
      <c r="Q11" s="33"/>
      <c r="R11" s="33">
        <v>3419.598</v>
      </c>
      <c r="S11" s="33" t="s">
        <v>73</v>
      </c>
      <c r="T11" s="33" t="s">
        <v>73</v>
      </c>
      <c r="U11" s="33"/>
      <c r="V11" s="33"/>
      <c r="W11" s="33"/>
      <c r="X11" s="33" t="s">
        <v>73</v>
      </c>
      <c r="Y11" s="33" t="s">
        <v>73</v>
      </c>
      <c r="Z11" s="33"/>
      <c r="AA11" s="33"/>
      <c r="AB11" s="33"/>
      <c r="AC11" s="33"/>
      <c r="AD11" s="33"/>
      <c r="AE11" s="33" t="s">
        <v>73</v>
      </c>
      <c r="AF11" s="33"/>
      <c r="AG11" s="33">
        <f t="shared" si="6"/>
        <v>3419.598</v>
      </c>
      <c r="AH11" s="33"/>
      <c r="AI11" s="33"/>
      <c r="AJ11" s="33"/>
      <c r="AK11" s="33"/>
      <c r="AL11" s="33"/>
      <c r="AM11" s="33"/>
      <c r="AN11" s="33">
        <f t="shared" si="2"/>
        <v>0</v>
      </c>
      <c r="AO11" s="33"/>
      <c r="AP11" s="33"/>
      <c r="AQ11" s="33">
        <f t="shared" si="3"/>
        <v>0</v>
      </c>
      <c r="AR11" s="43">
        <f t="shared" si="4"/>
        <v>3419.5980000000004</v>
      </c>
      <c r="AS11" s="16"/>
      <c r="AU11" s="16"/>
    </row>
    <row r="12" spans="1:58" x14ac:dyDescent="0.2">
      <c r="A12" s="17">
        <v>935</v>
      </c>
      <c r="B12" s="36" t="s">
        <v>28</v>
      </c>
      <c r="C12" s="33" t="s">
        <v>73</v>
      </c>
      <c r="D12" s="33"/>
      <c r="E12" s="33" t="s">
        <v>73</v>
      </c>
      <c r="F12" s="33">
        <v>51641.629500000003</v>
      </c>
      <c r="G12" s="33"/>
      <c r="H12" s="33" t="s">
        <v>73</v>
      </c>
      <c r="I12" s="33" t="s">
        <v>73</v>
      </c>
      <c r="J12" s="33"/>
      <c r="K12" s="33" t="s">
        <v>73</v>
      </c>
      <c r="L12" s="33" t="s">
        <v>73</v>
      </c>
      <c r="M12" s="33"/>
      <c r="N12" s="33">
        <f t="shared" si="1"/>
        <v>51641.629500000003</v>
      </c>
      <c r="O12" s="33"/>
      <c r="P12" s="33">
        <f t="shared" si="5"/>
        <v>51641.629500000003</v>
      </c>
      <c r="Q12" s="33"/>
      <c r="R12" s="33">
        <v>1437.5177919999999</v>
      </c>
      <c r="S12" s="33" t="s">
        <v>73</v>
      </c>
      <c r="T12" s="33" t="s">
        <v>73</v>
      </c>
      <c r="U12" s="33"/>
      <c r="V12" s="33"/>
      <c r="W12" s="33"/>
      <c r="X12" s="33" t="s">
        <v>73</v>
      </c>
      <c r="Y12" s="33" t="s">
        <v>73</v>
      </c>
      <c r="Z12" s="33"/>
      <c r="AA12" s="33"/>
      <c r="AB12" s="33"/>
      <c r="AC12" s="33"/>
      <c r="AD12" s="33"/>
      <c r="AE12" s="33" t="s">
        <v>73</v>
      </c>
      <c r="AF12" s="33"/>
      <c r="AG12" s="33">
        <f t="shared" si="6"/>
        <v>1437.5177919999999</v>
      </c>
      <c r="AH12" s="33"/>
      <c r="AI12" s="33"/>
      <c r="AJ12" s="33"/>
      <c r="AK12" s="33"/>
      <c r="AL12" s="33"/>
      <c r="AM12" s="33"/>
      <c r="AN12" s="33">
        <f t="shared" si="2"/>
        <v>0</v>
      </c>
      <c r="AO12" s="33">
        <v>15528.684193999999</v>
      </c>
      <c r="AP12" s="33">
        <v>34675.427513999995</v>
      </c>
      <c r="AQ12" s="33">
        <f t="shared" si="3"/>
        <v>50204.111707999997</v>
      </c>
      <c r="AR12" s="43">
        <f t="shared" si="4"/>
        <v>51641.629500000003</v>
      </c>
      <c r="AS12" s="16"/>
      <c r="AU12" s="16"/>
    </row>
    <row r="13" spans="1:58" x14ac:dyDescent="0.2">
      <c r="A13" s="17">
        <v>937</v>
      </c>
      <c r="B13" s="36" t="s">
        <v>90</v>
      </c>
      <c r="C13" s="33" t="s">
        <v>73</v>
      </c>
      <c r="D13" s="33"/>
      <c r="E13" s="33" t="s">
        <v>73</v>
      </c>
      <c r="F13" s="33">
        <v>98200</v>
      </c>
      <c r="G13" s="33"/>
      <c r="H13" s="33" t="s">
        <v>73</v>
      </c>
      <c r="I13" s="33" t="s">
        <v>73</v>
      </c>
      <c r="J13" s="33"/>
      <c r="K13" s="33" t="s">
        <v>73</v>
      </c>
      <c r="L13" s="33" t="s">
        <v>73</v>
      </c>
      <c r="M13" s="33"/>
      <c r="N13" s="33">
        <f t="shared" si="1"/>
        <v>98200</v>
      </c>
      <c r="O13" s="33"/>
      <c r="P13" s="33">
        <f t="shared" si="5"/>
        <v>98200</v>
      </c>
      <c r="Q13" s="33"/>
      <c r="R13" s="33" t="s">
        <v>73</v>
      </c>
      <c r="S13" s="33" t="s">
        <v>73</v>
      </c>
      <c r="T13" s="33" t="s">
        <v>73</v>
      </c>
      <c r="U13" s="33"/>
      <c r="V13" s="33"/>
      <c r="W13" s="33"/>
      <c r="X13" s="33" t="s">
        <v>73</v>
      </c>
      <c r="Y13" s="33" t="s">
        <v>73</v>
      </c>
      <c r="Z13" s="33"/>
      <c r="AA13" s="33"/>
      <c r="AB13" s="33"/>
      <c r="AC13" s="33"/>
      <c r="AD13" s="33"/>
      <c r="AE13" s="33" t="s">
        <v>73</v>
      </c>
      <c r="AF13" s="33"/>
      <c r="AG13" s="33">
        <f t="shared" si="6"/>
        <v>0</v>
      </c>
      <c r="AH13" s="33"/>
      <c r="AI13" s="33"/>
      <c r="AJ13" s="33"/>
      <c r="AK13" s="33"/>
      <c r="AL13" s="33"/>
      <c r="AM13" s="33"/>
      <c r="AN13" s="33">
        <f t="shared" si="2"/>
        <v>0</v>
      </c>
      <c r="AO13" s="33">
        <v>98200</v>
      </c>
      <c r="AP13" s="33"/>
      <c r="AQ13" s="33">
        <f t="shared" si="3"/>
        <v>98200</v>
      </c>
      <c r="AR13" s="43">
        <f t="shared" si="4"/>
        <v>98200</v>
      </c>
      <c r="AS13" s="16"/>
      <c r="AU13" s="16"/>
    </row>
    <row r="14" spans="1:58" x14ac:dyDescent="0.2">
      <c r="A14" s="17">
        <v>939</v>
      </c>
      <c r="B14" s="36" t="s">
        <v>88</v>
      </c>
      <c r="C14" s="33" t="s">
        <v>73</v>
      </c>
      <c r="D14" s="33"/>
      <c r="E14" s="33" t="s">
        <v>73</v>
      </c>
      <c r="F14" s="33" t="s">
        <v>73</v>
      </c>
      <c r="G14" s="33"/>
      <c r="H14" s="33">
        <v>7817.5999999999995</v>
      </c>
      <c r="I14" s="33" t="s">
        <v>73</v>
      </c>
      <c r="J14" s="33"/>
      <c r="K14" s="33">
        <v>8182.4</v>
      </c>
      <c r="L14" s="33" t="s">
        <v>73</v>
      </c>
      <c r="M14" s="33"/>
      <c r="N14" s="33">
        <f t="shared" si="1"/>
        <v>16000</v>
      </c>
      <c r="O14" s="33"/>
      <c r="P14" s="33">
        <f t="shared" si="5"/>
        <v>16000</v>
      </c>
      <c r="Q14" s="33"/>
      <c r="R14" s="33" t="s">
        <v>73</v>
      </c>
      <c r="S14" s="33" t="s">
        <v>73</v>
      </c>
      <c r="T14" s="33" t="s">
        <v>73</v>
      </c>
      <c r="U14" s="33"/>
      <c r="V14" s="33"/>
      <c r="W14" s="33"/>
      <c r="X14" s="33" t="s">
        <v>73</v>
      </c>
      <c r="Y14" s="33" t="s">
        <v>73</v>
      </c>
      <c r="Z14" s="33"/>
      <c r="AA14" s="33"/>
      <c r="AB14" s="33"/>
      <c r="AC14" s="33"/>
      <c r="AD14" s="33"/>
      <c r="AE14" s="33" t="s">
        <v>73</v>
      </c>
      <c r="AF14" s="33"/>
      <c r="AG14" s="33">
        <f t="shared" si="6"/>
        <v>0</v>
      </c>
      <c r="AH14" s="33"/>
      <c r="AI14" s="33"/>
      <c r="AJ14" s="33"/>
      <c r="AK14" s="33"/>
      <c r="AL14" s="33"/>
      <c r="AM14" s="33"/>
      <c r="AN14" s="33">
        <f t="shared" si="2"/>
        <v>0</v>
      </c>
      <c r="AO14" s="33"/>
      <c r="AP14" s="33">
        <v>16000</v>
      </c>
      <c r="AQ14" s="33">
        <f t="shared" si="3"/>
        <v>16000</v>
      </c>
      <c r="AR14" s="43">
        <f t="shared" si="4"/>
        <v>16000</v>
      </c>
      <c r="AS14" s="16"/>
      <c r="AU14" s="16"/>
    </row>
    <row r="15" spans="1:58" x14ac:dyDescent="0.2">
      <c r="A15" s="17">
        <v>940</v>
      </c>
      <c r="B15" s="36" t="s">
        <v>27</v>
      </c>
      <c r="C15" s="33" t="s">
        <v>73</v>
      </c>
      <c r="D15" s="33"/>
      <c r="E15" s="33" t="s">
        <v>73</v>
      </c>
      <c r="F15" s="33">
        <v>3047.3075719999997</v>
      </c>
      <c r="G15" s="33"/>
      <c r="H15" s="33" t="s">
        <v>73</v>
      </c>
      <c r="I15" s="33">
        <v>3039.0656000000004</v>
      </c>
      <c r="J15" s="33"/>
      <c r="K15" s="33" t="s">
        <v>73</v>
      </c>
      <c r="L15" s="33">
        <v>3358</v>
      </c>
      <c r="M15" s="33"/>
      <c r="N15" s="33">
        <f t="shared" si="1"/>
        <v>9444.3731719999996</v>
      </c>
      <c r="O15" s="33"/>
      <c r="P15" s="33">
        <f t="shared" si="5"/>
        <v>9444.3731719999996</v>
      </c>
      <c r="Q15" s="33"/>
      <c r="R15" s="33" t="s">
        <v>73</v>
      </c>
      <c r="S15" s="33">
        <v>1001.9415540000001</v>
      </c>
      <c r="T15" s="33" t="s">
        <v>73</v>
      </c>
      <c r="U15" s="33"/>
      <c r="V15" s="33"/>
      <c r="W15" s="33"/>
      <c r="X15" s="33" t="s">
        <v>73</v>
      </c>
      <c r="Y15" s="33">
        <v>8442.4316180000005</v>
      </c>
      <c r="Z15" s="33"/>
      <c r="AA15" s="33"/>
      <c r="AB15" s="33"/>
      <c r="AC15" s="33"/>
      <c r="AD15" s="33"/>
      <c r="AE15" s="33" t="s">
        <v>73</v>
      </c>
      <c r="AF15" s="33"/>
      <c r="AG15" s="33">
        <f t="shared" si="6"/>
        <v>9444.3731720000014</v>
      </c>
      <c r="AH15" s="33"/>
      <c r="AI15" s="33"/>
      <c r="AJ15" s="33"/>
      <c r="AK15" s="33"/>
      <c r="AL15" s="33"/>
      <c r="AM15" s="33"/>
      <c r="AN15" s="33">
        <f t="shared" si="2"/>
        <v>0</v>
      </c>
      <c r="AO15" s="33"/>
      <c r="AP15" s="33"/>
      <c r="AQ15" s="33">
        <f t="shared" si="3"/>
        <v>0</v>
      </c>
      <c r="AR15" s="43">
        <f t="shared" si="4"/>
        <v>9444.3731719999996</v>
      </c>
      <c r="AS15" s="16"/>
      <c r="AU15" s="16"/>
    </row>
    <row r="16" spans="1:58" s="40" customFormat="1" x14ac:dyDescent="0.2">
      <c r="A16" s="37">
        <v>941</v>
      </c>
      <c r="B16" s="38" t="s">
        <v>27</v>
      </c>
      <c r="C16" s="33" t="s">
        <v>73</v>
      </c>
      <c r="D16" s="33"/>
      <c r="E16" s="33" t="s">
        <v>73</v>
      </c>
      <c r="F16" s="33">
        <v>14.929643</v>
      </c>
      <c r="G16" s="33"/>
      <c r="H16" s="33" t="s">
        <v>73</v>
      </c>
      <c r="I16" s="33">
        <v>1862.2103199999999</v>
      </c>
      <c r="J16" s="33"/>
      <c r="K16" s="33">
        <v>53.744211</v>
      </c>
      <c r="L16" s="33">
        <v>182.905292</v>
      </c>
      <c r="M16" s="33"/>
      <c r="N16" s="33">
        <f t="shared" si="1"/>
        <v>2113.7894659999997</v>
      </c>
      <c r="O16" s="33"/>
      <c r="P16" s="33">
        <f t="shared" si="5"/>
        <v>2113.7894659999997</v>
      </c>
      <c r="Q16" s="33"/>
      <c r="R16" s="33" t="s">
        <v>73</v>
      </c>
      <c r="S16" s="33" t="s">
        <v>73</v>
      </c>
      <c r="T16" s="33" t="s">
        <v>73</v>
      </c>
      <c r="U16" s="33"/>
      <c r="V16" s="33"/>
      <c r="W16" s="33"/>
      <c r="X16" s="33" t="s">
        <v>73</v>
      </c>
      <c r="Y16" s="33" t="s">
        <v>73</v>
      </c>
      <c r="Z16" s="33"/>
      <c r="AA16" s="33"/>
      <c r="AB16" s="33"/>
      <c r="AC16" s="33"/>
      <c r="AD16" s="33"/>
      <c r="AE16" s="33" t="s">
        <v>73</v>
      </c>
      <c r="AF16" s="33"/>
      <c r="AG16" s="33">
        <f t="shared" si="6"/>
        <v>0</v>
      </c>
      <c r="AH16" s="33"/>
      <c r="AI16" s="33"/>
      <c r="AJ16" s="33"/>
      <c r="AK16" s="33">
        <v>2113.7894660000002</v>
      </c>
      <c r="AL16" s="33"/>
      <c r="AM16" s="33"/>
      <c r="AN16" s="33">
        <f t="shared" si="2"/>
        <v>2113.7894660000002</v>
      </c>
      <c r="AO16" s="33"/>
      <c r="AP16" s="33"/>
      <c r="AQ16" s="33">
        <f t="shared" si="3"/>
        <v>0</v>
      </c>
      <c r="AR16" s="43">
        <f t="shared" si="4"/>
        <v>0</v>
      </c>
      <c r="AS16" s="39"/>
      <c r="AU16" s="16"/>
    </row>
    <row r="17" spans="1:47" s="40" customFormat="1" x14ac:dyDescent="0.2">
      <c r="A17" s="37">
        <v>942</v>
      </c>
      <c r="B17" s="38" t="s">
        <v>27</v>
      </c>
      <c r="C17" s="33" t="s">
        <v>73</v>
      </c>
      <c r="D17" s="33"/>
      <c r="E17" s="33" t="s">
        <v>73</v>
      </c>
      <c r="F17" s="33">
        <v>639.03451200000006</v>
      </c>
      <c r="G17" s="33"/>
      <c r="H17" s="33" t="s">
        <v>73</v>
      </c>
      <c r="I17" s="33" t="s">
        <v>73</v>
      </c>
      <c r="J17" s="33"/>
      <c r="K17" s="33" t="s">
        <v>73</v>
      </c>
      <c r="L17" s="33" t="s">
        <v>73</v>
      </c>
      <c r="M17" s="33"/>
      <c r="N17" s="33">
        <f t="shared" si="1"/>
        <v>639.03451200000006</v>
      </c>
      <c r="O17" s="33"/>
      <c r="P17" s="33">
        <f t="shared" si="5"/>
        <v>639.03451200000006</v>
      </c>
      <c r="Q17" s="33"/>
      <c r="R17" s="33">
        <v>225.41547700000004</v>
      </c>
      <c r="S17" s="33" t="s">
        <v>73</v>
      </c>
      <c r="T17" s="33" t="s">
        <v>73</v>
      </c>
      <c r="U17" s="33"/>
      <c r="V17" s="33"/>
      <c r="W17" s="33"/>
      <c r="X17" s="33" t="s">
        <v>73</v>
      </c>
      <c r="Y17" s="33" t="s">
        <v>73</v>
      </c>
      <c r="Z17" s="33"/>
      <c r="AA17" s="33"/>
      <c r="AB17" s="33"/>
      <c r="AC17" s="33"/>
      <c r="AD17" s="33"/>
      <c r="AE17" s="33" t="s">
        <v>73</v>
      </c>
      <c r="AF17" s="33"/>
      <c r="AG17" s="33">
        <f t="shared" si="6"/>
        <v>225.41547700000004</v>
      </c>
      <c r="AH17" s="33"/>
      <c r="AI17" s="33"/>
      <c r="AJ17" s="33"/>
      <c r="AK17" s="33"/>
      <c r="AL17" s="33"/>
      <c r="AM17" s="33">
        <v>413.619035</v>
      </c>
      <c r="AN17" s="33">
        <f t="shared" si="2"/>
        <v>413.619035</v>
      </c>
      <c r="AO17" s="33"/>
      <c r="AP17" s="33"/>
      <c r="AQ17" s="33">
        <f t="shared" si="3"/>
        <v>0</v>
      </c>
      <c r="AR17" s="43">
        <f t="shared" si="4"/>
        <v>225.41547700000007</v>
      </c>
      <c r="AS17" s="39"/>
      <c r="AU17" s="16"/>
    </row>
    <row r="18" spans="1:47" s="40" customFormat="1" x14ac:dyDescent="0.2">
      <c r="A18" s="37">
        <v>943</v>
      </c>
      <c r="B18" s="38" t="s">
        <v>34</v>
      </c>
      <c r="C18" s="33" t="s">
        <v>73</v>
      </c>
      <c r="D18" s="33"/>
      <c r="E18" s="33" t="s">
        <v>73</v>
      </c>
      <c r="F18" s="33" t="s">
        <v>73</v>
      </c>
      <c r="G18" s="33"/>
      <c r="H18" s="33" t="s">
        <v>73</v>
      </c>
      <c r="I18" s="33" t="s">
        <v>73</v>
      </c>
      <c r="J18" s="33"/>
      <c r="K18" s="33" t="s">
        <v>73</v>
      </c>
      <c r="L18" s="33" t="s">
        <v>73</v>
      </c>
      <c r="M18" s="33"/>
      <c r="N18" s="33">
        <f t="shared" si="1"/>
        <v>0</v>
      </c>
      <c r="O18" s="33">
        <v>34000</v>
      </c>
      <c r="P18" s="33">
        <f t="shared" si="5"/>
        <v>34000</v>
      </c>
      <c r="Q18" s="33"/>
      <c r="R18" s="33" t="s">
        <v>73</v>
      </c>
      <c r="S18" s="33" t="s">
        <v>73</v>
      </c>
      <c r="T18" s="33">
        <v>27000</v>
      </c>
      <c r="U18" s="33"/>
      <c r="V18" s="33"/>
      <c r="W18" s="33"/>
      <c r="X18" s="33" t="s">
        <v>73</v>
      </c>
      <c r="Y18" s="33" t="s">
        <v>73</v>
      </c>
      <c r="Z18" s="33"/>
      <c r="AA18" s="33"/>
      <c r="AB18" s="33"/>
      <c r="AC18" s="33"/>
      <c r="AD18" s="33"/>
      <c r="AE18" s="33">
        <v>7000</v>
      </c>
      <c r="AF18" s="33"/>
      <c r="AG18" s="33">
        <f t="shared" si="6"/>
        <v>34000</v>
      </c>
      <c r="AH18" s="33"/>
      <c r="AI18" s="33"/>
      <c r="AJ18" s="33"/>
      <c r="AK18" s="33"/>
      <c r="AL18" s="33"/>
      <c r="AM18" s="33"/>
      <c r="AN18" s="33">
        <f t="shared" si="2"/>
        <v>0</v>
      </c>
      <c r="AO18" s="33"/>
      <c r="AP18" s="33"/>
      <c r="AQ18" s="33">
        <f t="shared" si="3"/>
        <v>0</v>
      </c>
      <c r="AR18" s="43">
        <f t="shared" si="4"/>
        <v>0</v>
      </c>
      <c r="AS18" s="39"/>
      <c r="AU18" s="16"/>
    </row>
    <row r="19" spans="1:47" s="40" customFormat="1" x14ac:dyDescent="0.2">
      <c r="A19" s="37">
        <v>947</v>
      </c>
      <c r="B19" s="38" t="s">
        <v>27</v>
      </c>
      <c r="C19" s="33" t="s">
        <v>73</v>
      </c>
      <c r="D19" s="33"/>
      <c r="E19" s="33" t="s">
        <v>73</v>
      </c>
      <c r="F19" s="33">
        <v>2600</v>
      </c>
      <c r="G19" s="33"/>
      <c r="H19" s="33" t="s">
        <v>73</v>
      </c>
      <c r="I19" s="33" t="s">
        <v>73</v>
      </c>
      <c r="J19" s="33"/>
      <c r="K19" s="33" t="s">
        <v>73</v>
      </c>
      <c r="L19" s="33" t="s">
        <v>73</v>
      </c>
      <c r="M19" s="33"/>
      <c r="N19" s="33">
        <f t="shared" si="1"/>
        <v>2600</v>
      </c>
      <c r="O19" s="33"/>
      <c r="P19" s="33">
        <f t="shared" si="5"/>
        <v>2600</v>
      </c>
      <c r="Q19" s="33"/>
      <c r="R19" s="33" t="s">
        <v>73</v>
      </c>
      <c r="S19" s="33" t="s">
        <v>73</v>
      </c>
      <c r="T19" s="33" t="s">
        <v>73</v>
      </c>
      <c r="U19" s="33"/>
      <c r="V19" s="33"/>
      <c r="W19" s="33"/>
      <c r="X19" s="33" t="s">
        <v>73</v>
      </c>
      <c r="Y19" s="33">
        <v>2600</v>
      </c>
      <c r="Z19" s="33"/>
      <c r="AA19" s="33"/>
      <c r="AB19" s="33"/>
      <c r="AC19" s="33"/>
      <c r="AD19" s="33"/>
      <c r="AE19" s="33" t="s">
        <v>73</v>
      </c>
      <c r="AF19" s="33"/>
      <c r="AG19" s="33">
        <f t="shared" si="6"/>
        <v>2600</v>
      </c>
      <c r="AH19" s="33"/>
      <c r="AI19" s="33"/>
      <c r="AJ19" s="33"/>
      <c r="AK19" s="33"/>
      <c r="AL19" s="33"/>
      <c r="AM19" s="33"/>
      <c r="AN19" s="33">
        <f t="shared" si="2"/>
        <v>0</v>
      </c>
      <c r="AO19" s="33"/>
      <c r="AP19" s="33"/>
      <c r="AQ19" s="33">
        <f t="shared" si="3"/>
        <v>0</v>
      </c>
      <c r="AR19" s="43">
        <f t="shared" si="4"/>
        <v>2600</v>
      </c>
      <c r="AS19" s="39"/>
      <c r="AU19" s="16"/>
    </row>
    <row r="20" spans="1:47" s="40" customFormat="1" x14ac:dyDescent="0.2">
      <c r="A20" s="37">
        <v>949</v>
      </c>
      <c r="B20" s="38" t="s">
        <v>35</v>
      </c>
      <c r="C20" s="33" t="s">
        <v>73</v>
      </c>
      <c r="D20" s="33"/>
      <c r="E20" s="33" t="s">
        <v>73</v>
      </c>
      <c r="F20" s="33">
        <v>900</v>
      </c>
      <c r="G20" s="33"/>
      <c r="H20" s="33" t="s">
        <v>73</v>
      </c>
      <c r="I20" s="33" t="s">
        <v>73</v>
      </c>
      <c r="J20" s="33"/>
      <c r="K20" s="33" t="s">
        <v>73</v>
      </c>
      <c r="L20" s="33" t="s">
        <v>73</v>
      </c>
      <c r="M20" s="33"/>
      <c r="N20" s="33">
        <f t="shared" si="1"/>
        <v>900</v>
      </c>
      <c r="O20" s="33"/>
      <c r="P20" s="33">
        <f t="shared" si="5"/>
        <v>900</v>
      </c>
      <c r="Q20" s="33"/>
      <c r="R20" s="33">
        <v>900</v>
      </c>
      <c r="S20" s="33" t="s">
        <v>73</v>
      </c>
      <c r="T20" s="33" t="s">
        <v>73</v>
      </c>
      <c r="U20" s="33"/>
      <c r="V20" s="33"/>
      <c r="W20" s="33"/>
      <c r="X20" s="33" t="s">
        <v>73</v>
      </c>
      <c r="Y20" s="33" t="s">
        <v>73</v>
      </c>
      <c r="Z20" s="33"/>
      <c r="AA20" s="33"/>
      <c r="AB20" s="33"/>
      <c r="AC20" s="33"/>
      <c r="AD20" s="33"/>
      <c r="AE20" s="33" t="s">
        <v>73</v>
      </c>
      <c r="AF20" s="33"/>
      <c r="AG20" s="33">
        <f t="shared" si="6"/>
        <v>900</v>
      </c>
      <c r="AH20" s="33"/>
      <c r="AI20" s="33"/>
      <c r="AJ20" s="33"/>
      <c r="AK20" s="33"/>
      <c r="AL20" s="33"/>
      <c r="AM20" s="33"/>
      <c r="AN20" s="33">
        <f t="shared" si="2"/>
        <v>0</v>
      </c>
      <c r="AO20" s="33"/>
      <c r="AP20" s="33"/>
      <c r="AQ20" s="33">
        <f t="shared" si="3"/>
        <v>0</v>
      </c>
      <c r="AR20" s="43">
        <f t="shared" si="4"/>
        <v>900</v>
      </c>
      <c r="AS20" s="39"/>
      <c r="AU20" s="16"/>
    </row>
    <row r="21" spans="1:47" s="40" customFormat="1" x14ac:dyDescent="0.2">
      <c r="A21" s="37">
        <v>953</v>
      </c>
      <c r="B21" s="38" t="s">
        <v>27</v>
      </c>
      <c r="C21" s="33" t="s">
        <v>73</v>
      </c>
      <c r="D21" s="33"/>
      <c r="E21" s="33" t="s">
        <v>73</v>
      </c>
      <c r="F21" s="33">
        <v>2550</v>
      </c>
      <c r="G21" s="33"/>
      <c r="H21" s="33" t="s">
        <v>73</v>
      </c>
      <c r="I21" s="33" t="s">
        <v>73</v>
      </c>
      <c r="J21" s="33"/>
      <c r="K21" s="33" t="s">
        <v>73</v>
      </c>
      <c r="L21" s="33" t="s">
        <v>73</v>
      </c>
      <c r="M21" s="33"/>
      <c r="N21" s="33">
        <f t="shared" si="1"/>
        <v>2550</v>
      </c>
      <c r="O21" s="33"/>
      <c r="P21" s="33">
        <f t="shared" si="5"/>
        <v>2550</v>
      </c>
      <c r="Q21" s="33"/>
      <c r="R21" s="33">
        <v>791.76964999999996</v>
      </c>
      <c r="S21" s="33" t="s">
        <v>73</v>
      </c>
      <c r="T21" s="33" t="s">
        <v>73</v>
      </c>
      <c r="U21" s="33"/>
      <c r="V21" s="33"/>
      <c r="W21" s="33"/>
      <c r="X21" s="33">
        <v>1758.23035</v>
      </c>
      <c r="Y21" s="33" t="s">
        <v>73</v>
      </c>
      <c r="Z21" s="33"/>
      <c r="AA21" s="33"/>
      <c r="AB21" s="33"/>
      <c r="AC21" s="33"/>
      <c r="AD21" s="33"/>
      <c r="AE21" s="33" t="s">
        <v>73</v>
      </c>
      <c r="AF21" s="33"/>
      <c r="AG21" s="33">
        <f t="shared" si="6"/>
        <v>2550</v>
      </c>
      <c r="AH21" s="33"/>
      <c r="AI21" s="33"/>
      <c r="AJ21" s="33"/>
      <c r="AK21" s="33"/>
      <c r="AL21" s="33"/>
      <c r="AM21" s="33"/>
      <c r="AN21" s="33">
        <f t="shared" si="2"/>
        <v>0</v>
      </c>
      <c r="AO21" s="33"/>
      <c r="AP21" s="33"/>
      <c r="AQ21" s="33">
        <f t="shared" si="3"/>
        <v>0</v>
      </c>
      <c r="AR21" s="43">
        <f t="shared" si="4"/>
        <v>2550</v>
      </c>
      <c r="AS21" s="39"/>
      <c r="AU21" s="16"/>
    </row>
    <row r="22" spans="1:47" s="40" customFormat="1" x14ac:dyDescent="0.2">
      <c r="A22" s="37">
        <v>956</v>
      </c>
      <c r="B22" s="38" t="s">
        <v>90</v>
      </c>
      <c r="C22" s="33" t="s">
        <v>73</v>
      </c>
      <c r="D22" s="33"/>
      <c r="E22" s="33" t="s">
        <v>73</v>
      </c>
      <c r="F22" s="33">
        <v>25720</v>
      </c>
      <c r="G22" s="33"/>
      <c r="H22" s="33" t="s">
        <v>73</v>
      </c>
      <c r="I22" s="33" t="s">
        <v>73</v>
      </c>
      <c r="J22" s="33"/>
      <c r="K22" s="33" t="s">
        <v>73</v>
      </c>
      <c r="L22" s="33" t="s">
        <v>73</v>
      </c>
      <c r="M22" s="33"/>
      <c r="N22" s="33">
        <f t="shared" si="1"/>
        <v>25720</v>
      </c>
      <c r="O22" s="33"/>
      <c r="P22" s="33">
        <f t="shared" si="5"/>
        <v>25720</v>
      </c>
      <c r="Q22" s="33"/>
      <c r="R22" s="33">
        <v>23050.721671000003</v>
      </c>
      <c r="S22" s="33" t="s">
        <v>73</v>
      </c>
      <c r="T22" s="33" t="s">
        <v>73</v>
      </c>
      <c r="U22" s="33"/>
      <c r="V22" s="33"/>
      <c r="W22" s="33"/>
      <c r="X22" s="33" t="s">
        <v>73</v>
      </c>
      <c r="Y22" s="33" t="s">
        <v>73</v>
      </c>
      <c r="Z22" s="33"/>
      <c r="AA22" s="33"/>
      <c r="AB22" s="33"/>
      <c r="AC22" s="33"/>
      <c r="AD22" s="33"/>
      <c r="AE22" s="33">
        <v>2669.2783289999998</v>
      </c>
      <c r="AF22" s="33"/>
      <c r="AG22" s="33">
        <f t="shared" si="6"/>
        <v>25720.000000000004</v>
      </c>
      <c r="AH22" s="33"/>
      <c r="AI22" s="33"/>
      <c r="AJ22" s="33"/>
      <c r="AK22" s="33"/>
      <c r="AL22" s="33"/>
      <c r="AM22" s="33"/>
      <c r="AN22" s="33">
        <f t="shared" si="2"/>
        <v>0</v>
      </c>
      <c r="AO22" s="33"/>
      <c r="AP22" s="33"/>
      <c r="AQ22" s="33">
        <f t="shared" si="3"/>
        <v>0</v>
      </c>
      <c r="AR22" s="43">
        <f t="shared" si="4"/>
        <v>25720</v>
      </c>
      <c r="AS22" s="39"/>
      <c r="AU22" s="16"/>
    </row>
    <row r="23" spans="1:47" s="40" customFormat="1" x14ac:dyDescent="0.2">
      <c r="A23" s="37">
        <v>957</v>
      </c>
      <c r="B23" s="38" t="s">
        <v>27</v>
      </c>
      <c r="C23" s="33" t="s">
        <v>73</v>
      </c>
      <c r="D23" s="33"/>
      <c r="E23" s="33" t="s">
        <v>73</v>
      </c>
      <c r="F23" s="33">
        <v>500</v>
      </c>
      <c r="G23" s="33"/>
      <c r="H23" s="33" t="s">
        <v>73</v>
      </c>
      <c r="I23" s="33" t="s">
        <v>73</v>
      </c>
      <c r="J23" s="33"/>
      <c r="K23" s="33" t="s">
        <v>73</v>
      </c>
      <c r="L23" s="33" t="s">
        <v>73</v>
      </c>
      <c r="M23" s="33"/>
      <c r="N23" s="33">
        <f t="shared" si="1"/>
        <v>500</v>
      </c>
      <c r="O23" s="33"/>
      <c r="P23" s="33">
        <f t="shared" si="5"/>
        <v>500</v>
      </c>
      <c r="Q23" s="33"/>
      <c r="R23" s="33" t="s">
        <v>73</v>
      </c>
      <c r="S23" s="33" t="s">
        <v>73</v>
      </c>
      <c r="T23" s="33" t="s">
        <v>73</v>
      </c>
      <c r="U23" s="33"/>
      <c r="V23" s="33"/>
      <c r="W23" s="33"/>
      <c r="X23" s="33">
        <v>500</v>
      </c>
      <c r="Y23" s="33" t="s">
        <v>73</v>
      </c>
      <c r="Z23" s="33"/>
      <c r="AA23" s="33"/>
      <c r="AB23" s="33"/>
      <c r="AC23" s="33"/>
      <c r="AD23" s="33"/>
      <c r="AE23" s="33" t="s">
        <v>73</v>
      </c>
      <c r="AF23" s="33"/>
      <c r="AG23" s="33">
        <f t="shared" si="6"/>
        <v>500</v>
      </c>
      <c r="AH23" s="33"/>
      <c r="AI23" s="33"/>
      <c r="AJ23" s="33"/>
      <c r="AK23" s="33"/>
      <c r="AL23" s="33"/>
      <c r="AM23" s="33"/>
      <c r="AN23" s="33">
        <f t="shared" si="2"/>
        <v>0</v>
      </c>
      <c r="AO23" s="33"/>
      <c r="AP23" s="33"/>
      <c r="AQ23" s="33">
        <f t="shared" si="3"/>
        <v>0</v>
      </c>
      <c r="AR23" s="43">
        <f t="shared" si="4"/>
        <v>500</v>
      </c>
      <c r="AS23" s="39"/>
      <c r="AU23" s="16"/>
    </row>
    <row r="24" spans="1:47" s="40" customFormat="1" x14ac:dyDescent="0.2">
      <c r="A24" s="37">
        <v>962</v>
      </c>
      <c r="B24" s="38" t="s">
        <v>27</v>
      </c>
      <c r="C24" s="33">
        <v>46.94</v>
      </c>
      <c r="D24" s="33">
        <v>150</v>
      </c>
      <c r="E24" s="33">
        <v>16</v>
      </c>
      <c r="F24" s="33">
        <v>205.86</v>
      </c>
      <c r="G24" s="33"/>
      <c r="H24" s="33" t="s">
        <v>73</v>
      </c>
      <c r="I24" s="33" t="s">
        <v>73</v>
      </c>
      <c r="J24" s="33"/>
      <c r="K24" s="33" t="s">
        <v>73</v>
      </c>
      <c r="L24" s="33" t="s">
        <v>73</v>
      </c>
      <c r="M24" s="33"/>
      <c r="N24" s="33">
        <f t="shared" si="1"/>
        <v>418.8</v>
      </c>
      <c r="O24" s="33"/>
      <c r="P24" s="33">
        <f t="shared" si="5"/>
        <v>418.8</v>
      </c>
      <c r="Q24" s="33"/>
      <c r="R24" s="33" t="s">
        <v>73</v>
      </c>
      <c r="S24" s="33" t="s">
        <v>73</v>
      </c>
      <c r="T24" s="33">
        <v>418.8</v>
      </c>
      <c r="U24" s="33"/>
      <c r="V24" s="33"/>
      <c r="W24" s="33"/>
      <c r="X24" s="33" t="s">
        <v>73</v>
      </c>
      <c r="Y24" s="33" t="s">
        <v>73</v>
      </c>
      <c r="Z24" s="33"/>
      <c r="AA24" s="33"/>
      <c r="AB24" s="33"/>
      <c r="AC24" s="33"/>
      <c r="AD24" s="33"/>
      <c r="AE24" s="33" t="s">
        <v>73</v>
      </c>
      <c r="AF24" s="33"/>
      <c r="AG24" s="33">
        <f t="shared" si="6"/>
        <v>418.8</v>
      </c>
      <c r="AH24" s="33"/>
      <c r="AI24" s="33"/>
      <c r="AJ24" s="33"/>
      <c r="AK24" s="33"/>
      <c r="AL24" s="33"/>
      <c r="AM24" s="33"/>
      <c r="AN24" s="33">
        <f t="shared" si="2"/>
        <v>0</v>
      </c>
      <c r="AO24" s="33"/>
      <c r="AP24" s="33"/>
      <c r="AQ24" s="33">
        <f t="shared" si="3"/>
        <v>0</v>
      </c>
      <c r="AR24" s="43">
        <f t="shared" si="4"/>
        <v>418.8</v>
      </c>
      <c r="AS24" s="39"/>
      <c r="AU24" s="16"/>
    </row>
    <row r="25" spans="1:47" s="40" customFormat="1" x14ac:dyDescent="0.2">
      <c r="A25" s="37">
        <v>963</v>
      </c>
      <c r="B25" s="38" t="s">
        <v>67</v>
      </c>
      <c r="C25" s="33" t="s">
        <v>73</v>
      </c>
      <c r="D25" s="33"/>
      <c r="E25" s="33" t="s">
        <v>73</v>
      </c>
      <c r="F25" s="33" t="s">
        <v>73</v>
      </c>
      <c r="G25" s="33"/>
      <c r="H25" s="33" t="s">
        <v>73</v>
      </c>
      <c r="I25" s="33" t="s">
        <v>73</v>
      </c>
      <c r="J25" s="33"/>
      <c r="K25" s="33" t="s">
        <v>73</v>
      </c>
      <c r="L25" s="33" t="s">
        <v>73</v>
      </c>
      <c r="M25" s="33"/>
      <c r="N25" s="33">
        <f t="shared" si="1"/>
        <v>0</v>
      </c>
      <c r="O25" s="33">
        <v>5000</v>
      </c>
      <c r="P25" s="33">
        <f t="shared" si="5"/>
        <v>5000</v>
      </c>
      <c r="Q25" s="33"/>
      <c r="R25" s="33" t="s">
        <v>73</v>
      </c>
      <c r="S25" s="33" t="s">
        <v>73</v>
      </c>
      <c r="T25" s="33">
        <v>5000</v>
      </c>
      <c r="U25" s="33"/>
      <c r="V25" s="33"/>
      <c r="W25" s="33"/>
      <c r="X25" s="33" t="s">
        <v>73</v>
      </c>
      <c r="Y25" s="33" t="s">
        <v>73</v>
      </c>
      <c r="Z25" s="33"/>
      <c r="AA25" s="33"/>
      <c r="AB25" s="33"/>
      <c r="AC25" s="33"/>
      <c r="AD25" s="33"/>
      <c r="AE25" s="33" t="s">
        <v>73</v>
      </c>
      <c r="AF25" s="33"/>
      <c r="AG25" s="33">
        <f t="shared" si="6"/>
        <v>5000</v>
      </c>
      <c r="AH25" s="33"/>
      <c r="AI25" s="33"/>
      <c r="AJ25" s="33"/>
      <c r="AK25" s="33"/>
      <c r="AL25" s="33"/>
      <c r="AM25" s="33"/>
      <c r="AN25" s="33">
        <f t="shared" si="2"/>
        <v>0</v>
      </c>
      <c r="AO25" s="33"/>
      <c r="AP25" s="33"/>
      <c r="AQ25" s="33">
        <f t="shared" si="3"/>
        <v>0</v>
      </c>
      <c r="AR25" s="43">
        <f t="shared" si="4"/>
        <v>0</v>
      </c>
      <c r="AS25" s="39"/>
      <c r="AU25" s="16"/>
    </row>
    <row r="26" spans="1:47" s="40" customFormat="1" x14ac:dyDescent="0.2">
      <c r="A26" s="37">
        <v>965</v>
      </c>
      <c r="B26" s="38" t="s">
        <v>27</v>
      </c>
      <c r="C26" s="33" t="s">
        <v>73</v>
      </c>
      <c r="D26" s="33"/>
      <c r="E26" s="33" t="s">
        <v>73</v>
      </c>
      <c r="F26" s="33">
        <v>408.86980199999999</v>
      </c>
      <c r="G26" s="33"/>
      <c r="H26" s="33" t="s">
        <v>73</v>
      </c>
      <c r="I26" s="33" t="s">
        <v>73</v>
      </c>
      <c r="J26" s="33"/>
      <c r="K26" s="33" t="s">
        <v>73</v>
      </c>
      <c r="L26" s="33" t="s">
        <v>73</v>
      </c>
      <c r="M26" s="33"/>
      <c r="N26" s="33">
        <f t="shared" si="1"/>
        <v>408.86980199999999</v>
      </c>
      <c r="O26" s="33"/>
      <c r="P26" s="33">
        <f t="shared" si="5"/>
        <v>408.86980199999999</v>
      </c>
      <c r="Q26" s="33"/>
      <c r="R26" s="33">
        <v>408.86980199999999</v>
      </c>
      <c r="S26" s="33" t="s">
        <v>73</v>
      </c>
      <c r="T26" s="33"/>
      <c r="U26" s="33"/>
      <c r="V26" s="33"/>
      <c r="W26" s="33"/>
      <c r="X26" s="33" t="s">
        <v>73</v>
      </c>
      <c r="Y26" s="33" t="s">
        <v>73</v>
      </c>
      <c r="Z26" s="33"/>
      <c r="AA26" s="33"/>
      <c r="AB26" s="33"/>
      <c r="AC26" s="33"/>
      <c r="AD26" s="33"/>
      <c r="AE26" s="33" t="s">
        <v>73</v>
      </c>
      <c r="AF26" s="33"/>
      <c r="AG26" s="33">
        <f t="shared" si="6"/>
        <v>408.86980199999999</v>
      </c>
      <c r="AH26" s="33"/>
      <c r="AI26" s="33"/>
      <c r="AJ26" s="33"/>
      <c r="AK26" s="33"/>
      <c r="AL26" s="33"/>
      <c r="AM26" s="33"/>
      <c r="AN26" s="33">
        <f t="shared" si="2"/>
        <v>0</v>
      </c>
      <c r="AO26" s="33"/>
      <c r="AP26" s="33"/>
      <c r="AQ26" s="33">
        <f t="shared" si="3"/>
        <v>0</v>
      </c>
      <c r="AR26" s="43">
        <f t="shared" si="4"/>
        <v>408.86980199999999</v>
      </c>
      <c r="AS26" s="39"/>
      <c r="AU26" s="16"/>
    </row>
    <row r="27" spans="1:47" s="40" customFormat="1" x14ac:dyDescent="0.2">
      <c r="A27" s="37">
        <v>967</v>
      </c>
      <c r="B27" s="38" t="s">
        <v>27</v>
      </c>
      <c r="C27" s="33" t="s">
        <v>73</v>
      </c>
      <c r="D27" s="33"/>
      <c r="E27" s="33" t="s">
        <v>73</v>
      </c>
      <c r="F27" s="33">
        <v>3485.2</v>
      </c>
      <c r="G27" s="33"/>
      <c r="H27" s="33" t="s">
        <v>73</v>
      </c>
      <c r="I27" s="33">
        <v>800</v>
      </c>
      <c r="J27" s="33"/>
      <c r="K27" s="33">
        <v>81.179350999999997</v>
      </c>
      <c r="L27" s="33">
        <v>1200</v>
      </c>
      <c r="M27" s="33"/>
      <c r="N27" s="33">
        <f t="shared" si="1"/>
        <v>5566.3793509999996</v>
      </c>
      <c r="O27" s="33"/>
      <c r="P27" s="33">
        <f t="shared" si="5"/>
        <v>5566.3793509999996</v>
      </c>
      <c r="Q27" s="33">
        <v>5335.2</v>
      </c>
      <c r="R27" s="33"/>
      <c r="S27" s="33" t="s">
        <v>73</v>
      </c>
      <c r="T27" s="33" t="s">
        <v>73</v>
      </c>
      <c r="U27" s="33"/>
      <c r="V27" s="33"/>
      <c r="W27" s="33"/>
      <c r="X27" s="33" t="s">
        <v>73</v>
      </c>
      <c r="Y27" s="33" t="s">
        <v>73</v>
      </c>
      <c r="Z27" s="33"/>
      <c r="AA27" s="33"/>
      <c r="AB27" s="33"/>
      <c r="AC27" s="33"/>
      <c r="AD27" s="33"/>
      <c r="AE27" s="33" t="s">
        <v>73</v>
      </c>
      <c r="AF27" s="33"/>
      <c r="AG27" s="33">
        <f t="shared" si="6"/>
        <v>0</v>
      </c>
      <c r="AH27" s="33">
        <v>43</v>
      </c>
      <c r="AI27" s="33">
        <v>107</v>
      </c>
      <c r="AJ27" s="33"/>
      <c r="AK27" s="33"/>
      <c r="AL27" s="33">
        <v>81.179350999999997</v>
      </c>
      <c r="AM27" s="33"/>
      <c r="AN27" s="33">
        <f t="shared" si="2"/>
        <v>231.179351</v>
      </c>
      <c r="AO27" s="33"/>
      <c r="AP27" s="33"/>
      <c r="AQ27" s="33">
        <f t="shared" si="3"/>
        <v>0</v>
      </c>
      <c r="AR27" s="43">
        <f t="shared" si="4"/>
        <v>5335.2</v>
      </c>
      <c r="AS27" s="39"/>
      <c r="AU27" s="16"/>
    </row>
    <row r="28" spans="1:47" s="40" customFormat="1" x14ac:dyDescent="0.2">
      <c r="A28" s="37">
        <v>969</v>
      </c>
      <c r="B28" s="38" t="s">
        <v>27</v>
      </c>
      <c r="C28" s="33" t="s">
        <v>73</v>
      </c>
      <c r="D28" s="33"/>
      <c r="E28" s="33" t="s">
        <v>73</v>
      </c>
      <c r="F28" s="33" t="s">
        <v>73</v>
      </c>
      <c r="G28" s="33"/>
      <c r="H28" s="33" t="s">
        <v>73</v>
      </c>
      <c r="I28" s="33">
        <v>2442.3879830000001</v>
      </c>
      <c r="J28" s="33"/>
      <c r="K28" s="33" t="s">
        <v>73</v>
      </c>
      <c r="L28" s="33">
        <v>7557.6120170000004</v>
      </c>
      <c r="M28" s="33"/>
      <c r="N28" s="33">
        <f t="shared" si="1"/>
        <v>10000</v>
      </c>
      <c r="O28" s="33"/>
      <c r="P28" s="33">
        <f t="shared" si="5"/>
        <v>10000</v>
      </c>
      <c r="Q28" s="33">
        <v>8148.1526620000004</v>
      </c>
      <c r="R28" s="33" t="s">
        <v>73</v>
      </c>
      <c r="S28" s="33" t="s">
        <v>73</v>
      </c>
      <c r="T28" s="33" t="s">
        <v>73</v>
      </c>
      <c r="U28" s="33"/>
      <c r="V28" s="33"/>
      <c r="W28" s="33"/>
      <c r="X28" s="33">
        <v>1851.847338</v>
      </c>
      <c r="Y28" s="33" t="s">
        <v>73</v>
      </c>
      <c r="Z28" s="33"/>
      <c r="AA28" s="33"/>
      <c r="AB28" s="33"/>
      <c r="AC28" s="33"/>
      <c r="AD28" s="33"/>
      <c r="AE28" s="33" t="s">
        <v>73</v>
      </c>
      <c r="AF28" s="33"/>
      <c r="AG28" s="33">
        <f t="shared" si="6"/>
        <v>1851.847338</v>
      </c>
      <c r="AH28" s="33"/>
      <c r="AI28" s="33"/>
      <c r="AJ28" s="33"/>
      <c r="AK28" s="33"/>
      <c r="AL28" s="33"/>
      <c r="AM28" s="33"/>
      <c r="AN28" s="33">
        <f t="shared" si="2"/>
        <v>0</v>
      </c>
      <c r="AO28" s="33"/>
      <c r="AP28" s="33"/>
      <c r="AQ28" s="33">
        <f t="shared" si="3"/>
        <v>0</v>
      </c>
      <c r="AR28" s="43">
        <f t="shared" si="4"/>
        <v>10000</v>
      </c>
      <c r="AS28" s="39"/>
      <c r="AU28" s="16"/>
    </row>
    <row r="29" spans="1:47" s="40" customFormat="1" ht="25.5" x14ac:dyDescent="0.2">
      <c r="A29" s="37">
        <v>970</v>
      </c>
      <c r="B29" s="38" t="s">
        <v>91</v>
      </c>
      <c r="C29" s="33" t="s">
        <v>94</v>
      </c>
      <c r="D29" s="33"/>
      <c r="E29" s="33"/>
      <c r="F29" s="33">
        <v>29058.260654000002</v>
      </c>
      <c r="G29" s="33"/>
      <c r="H29" s="33"/>
      <c r="I29" s="33"/>
      <c r="J29" s="33"/>
      <c r="K29" s="33"/>
      <c r="L29" s="33"/>
      <c r="M29" s="33"/>
      <c r="N29" s="33">
        <f t="shared" si="1"/>
        <v>29058.260654000002</v>
      </c>
      <c r="O29" s="33"/>
      <c r="P29" s="33">
        <f t="shared" si="5"/>
        <v>29058.260654000002</v>
      </c>
      <c r="Q29" s="33">
        <v>29058.260654000002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>
        <f t="shared" si="6"/>
        <v>0</v>
      </c>
      <c r="AH29" s="33"/>
      <c r="AI29" s="33"/>
      <c r="AJ29" s="33"/>
      <c r="AK29" s="33"/>
      <c r="AL29" s="33"/>
      <c r="AM29" s="33"/>
      <c r="AN29" s="33">
        <f t="shared" si="2"/>
        <v>0</v>
      </c>
      <c r="AO29" s="33"/>
      <c r="AP29" s="33"/>
      <c r="AQ29" s="33">
        <f t="shared" si="3"/>
        <v>0</v>
      </c>
      <c r="AR29" s="43">
        <f t="shared" si="4"/>
        <v>29058.260654000002</v>
      </c>
      <c r="AS29" s="39"/>
      <c r="AU29" s="16"/>
    </row>
    <row r="30" spans="1:47" s="40" customFormat="1" x14ac:dyDescent="0.2">
      <c r="A30" s="37">
        <v>972</v>
      </c>
      <c r="B30" s="38" t="s">
        <v>86</v>
      </c>
      <c r="C30" s="33"/>
      <c r="D30" s="33"/>
      <c r="E30" s="33"/>
      <c r="F30" s="33">
        <v>15900</v>
      </c>
      <c r="G30" s="33"/>
      <c r="H30" s="33"/>
      <c r="I30" s="33"/>
      <c r="J30" s="33"/>
      <c r="K30" s="33"/>
      <c r="L30" s="33"/>
      <c r="M30" s="33"/>
      <c r="N30" s="33">
        <f t="shared" si="1"/>
        <v>15900</v>
      </c>
      <c r="O30" s="33"/>
      <c r="P30" s="33">
        <f t="shared" si="5"/>
        <v>15900</v>
      </c>
      <c r="Q30" s="33">
        <v>15900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>
        <f t="shared" si="6"/>
        <v>0</v>
      </c>
      <c r="AH30" s="33"/>
      <c r="AI30" s="33"/>
      <c r="AJ30" s="33"/>
      <c r="AK30" s="33"/>
      <c r="AL30" s="33"/>
      <c r="AM30" s="33"/>
      <c r="AN30" s="33">
        <f t="shared" si="2"/>
        <v>0</v>
      </c>
      <c r="AO30" s="33"/>
      <c r="AP30" s="33"/>
      <c r="AQ30" s="33">
        <f t="shared" si="3"/>
        <v>0</v>
      </c>
      <c r="AR30" s="43">
        <f t="shared" si="4"/>
        <v>15900</v>
      </c>
      <c r="AS30" s="39"/>
      <c r="AU30" s="16"/>
    </row>
    <row r="31" spans="1:47" s="40" customFormat="1" x14ac:dyDescent="0.2">
      <c r="A31" s="37">
        <v>976</v>
      </c>
      <c r="B31" s="38" t="s">
        <v>27</v>
      </c>
      <c r="C31" s="33"/>
      <c r="D31" s="33"/>
      <c r="E31" s="33"/>
      <c r="F31" s="33">
        <v>1387.5786700000001</v>
      </c>
      <c r="G31" s="33"/>
      <c r="H31" s="33"/>
      <c r="I31" s="33">
        <v>1054.5594129999999</v>
      </c>
      <c r="J31" s="33"/>
      <c r="K31" s="33"/>
      <c r="L31" s="33">
        <v>2047.0859170000001</v>
      </c>
      <c r="M31" s="33"/>
      <c r="N31" s="33">
        <f t="shared" si="1"/>
        <v>4489.2240000000002</v>
      </c>
      <c r="O31" s="33"/>
      <c r="P31" s="33">
        <f t="shared" si="5"/>
        <v>4489.2240000000002</v>
      </c>
      <c r="Q31" s="33"/>
      <c r="R31" s="33"/>
      <c r="S31" s="33">
        <v>142</v>
      </c>
      <c r="T31" s="33"/>
      <c r="U31" s="33"/>
      <c r="V31" s="33"/>
      <c r="W31" s="33"/>
      <c r="X31" s="33">
        <v>3172.7296569999999</v>
      </c>
      <c r="Y31" s="33">
        <v>1174.4943430000001</v>
      </c>
      <c r="Z31" s="33"/>
      <c r="AA31" s="33"/>
      <c r="AB31" s="33"/>
      <c r="AC31" s="33"/>
      <c r="AD31" s="33"/>
      <c r="AE31" s="33"/>
      <c r="AF31" s="33"/>
      <c r="AG31" s="33">
        <f t="shared" si="6"/>
        <v>4489.2240000000002</v>
      </c>
      <c r="AH31" s="33"/>
      <c r="AI31" s="33"/>
      <c r="AJ31" s="33"/>
      <c r="AK31" s="33"/>
      <c r="AL31" s="33"/>
      <c r="AM31" s="33"/>
      <c r="AN31" s="33">
        <f t="shared" si="2"/>
        <v>0</v>
      </c>
      <c r="AO31" s="33"/>
      <c r="AP31" s="33"/>
      <c r="AQ31" s="33">
        <f t="shared" si="3"/>
        <v>0</v>
      </c>
      <c r="AR31" s="43">
        <f t="shared" si="4"/>
        <v>4489.2240000000002</v>
      </c>
      <c r="AS31" s="39"/>
      <c r="AU31" s="16"/>
    </row>
    <row r="32" spans="1:47" s="40" customFormat="1" ht="25.5" x14ac:dyDescent="0.2">
      <c r="A32" s="37">
        <v>977</v>
      </c>
      <c r="B32" s="38" t="s">
        <v>87</v>
      </c>
      <c r="C32" s="33" t="s">
        <v>94</v>
      </c>
      <c r="D32" s="33"/>
      <c r="E32" s="33"/>
      <c r="F32" s="33">
        <v>20000</v>
      </c>
      <c r="G32" s="33"/>
      <c r="H32" s="33"/>
      <c r="I32" s="33"/>
      <c r="J32" s="33"/>
      <c r="K32" s="33"/>
      <c r="L32" s="33"/>
      <c r="M32" s="33"/>
      <c r="N32" s="33">
        <f t="shared" si="1"/>
        <v>20000</v>
      </c>
      <c r="O32" s="33"/>
      <c r="P32" s="33">
        <f t="shared" si="5"/>
        <v>20000</v>
      </c>
      <c r="Q32" s="33">
        <v>20000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>
        <f t="shared" si="6"/>
        <v>0</v>
      </c>
      <c r="AH32" s="33"/>
      <c r="AI32" s="33"/>
      <c r="AJ32" s="33"/>
      <c r="AK32" s="33"/>
      <c r="AL32" s="33"/>
      <c r="AM32" s="33"/>
      <c r="AN32" s="33">
        <f t="shared" si="2"/>
        <v>0</v>
      </c>
      <c r="AO32" s="33"/>
      <c r="AP32" s="33"/>
      <c r="AQ32" s="33">
        <f t="shared" si="3"/>
        <v>0</v>
      </c>
      <c r="AR32" s="43">
        <f t="shared" si="4"/>
        <v>20000</v>
      </c>
      <c r="AS32" s="39"/>
      <c r="AU32" s="16"/>
    </row>
    <row r="33" spans="1:47" s="40" customFormat="1" ht="25.5" x14ac:dyDescent="0.2">
      <c r="A33" s="37">
        <v>978</v>
      </c>
      <c r="B33" s="38" t="s">
        <v>89</v>
      </c>
      <c r="C33" s="33" t="s">
        <v>94</v>
      </c>
      <c r="D33" s="33"/>
      <c r="E33" s="33"/>
      <c r="F33" s="33"/>
      <c r="G33" s="33"/>
      <c r="H33" s="33">
        <v>37000</v>
      </c>
      <c r="I33" s="33"/>
      <c r="J33" s="33"/>
      <c r="K33" s="33">
        <v>23189.488452000001</v>
      </c>
      <c r="L33" s="33"/>
      <c r="M33" s="33"/>
      <c r="N33" s="33">
        <f t="shared" si="1"/>
        <v>60189.488452000005</v>
      </c>
      <c r="O33" s="33"/>
      <c r="P33" s="33">
        <f t="shared" si="5"/>
        <v>60189.488452000005</v>
      </c>
      <c r="Q33" s="33">
        <v>60189.488452000005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>
        <f t="shared" si="6"/>
        <v>0</v>
      </c>
      <c r="AH33" s="33"/>
      <c r="AI33" s="33"/>
      <c r="AJ33" s="33"/>
      <c r="AK33" s="33"/>
      <c r="AL33" s="33"/>
      <c r="AM33" s="33"/>
      <c r="AN33" s="33">
        <f t="shared" si="2"/>
        <v>0</v>
      </c>
      <c r="AO33" s="33"/>
      <c r="AP33" s="33"/>
      <c r="AQ33" s="33">
        <f t="shared" si="3"/>
        <v>0</v>
      </c>
      <c r="AR33" s="43">
        <f t="shared" si="4"/>
        <v>60189.488452000005</v>
      </c>
      <c r="AS33" s="39"/>
      <c r="AU33" s="16"/>
    </row>
    <row r="34" spans="1:47" s="40" customFormat="1" x14ac:dyDescent="0.2">
      <c r="A34" s="37">
        <v>985</v>
      </c>
      <c r="B34" s="38" t="s">
        <v>27</v>
      </c>
      <c r="C34" s="33"/>
      <c r="D34" s="33"/>
      <c r="E34" s="33"/>
      <c r="F34" s="33">
        <v>300</v>
      </c>
      <c r="G34" s="33"/>
      <c r="H34" s="33"/>
      <c r="I34" s="33"/>
      <c r="J34" s="33"/>
      <c r="K34" s="33"/>
      <c r="L34" s="33"/>
      <c r="M34" s="33"/>
      <c r="N34" s="33">
        <f t="shared" si="1"/>
        <v>300</v>
      </c>
      <c r="O34" s="33"/>
      <c r="P34" s="33">
        <f t="shared" si="5"/>
        <v>300</v>
      </c>
      <c r="Q34" s="33">
        <v>300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>
        <f t="shared" si="6"/>
        <v>0</v>
      </c>
      <c r="AH34" s="33"/>
      <c r="AI34" s="33"/>
      <c r="AJ34" s="33"/>
      <c r="AK34" s="33"/>
      <c r="AL34" s="33"/>
      <c r="AM34" s="33"/>
      <c r="AN34" s="33">
        <f t="shared" si="2"/>
        <v>0</v>
      </c>
      <c r="AO34" s="33"/>
      <c r="AP34" s="33"/>
      <c r="AQ34" s="33">
        <f t="shared" si="3"/>
        <v>0</v>
      </c>
      <c r="AR34" s="43">
        <f t="shared" si="4"/>
        <v>300</v>
      </c>
      <c r="AS34" s="39"/>
      <c r="AU34" s="16"/>
    </row>
    <row r="35" spans="1:47" s="40" customFormat="1" x14ac:dyDescent="0.2">
      <c r="A35" s="37">
        <v>988</v>
      </c>
      <c r="B35" s="38" t="s">
        <v>90</v>
      </c>
      <c r="C35" s="33"/>
      <c r="D35" s="33"/>
      <c r="E35" s="33"/>
      <c r="F35" s="33">
        <v>101600</v>
      </c>
      <c r="G35" s="33"/>
      <c r="H35" s="33"/>
      <c r="I35" s="33"/>
      <c r="J35" s="33"/>
      <c r="K35" s="33"/>
      <c r="L35" s="33"/>
      <c r="M35" s="33"/>
      <c r="N35" s="33">
        <f t="shared" si="1"/>
        <v>101600</v>
      </c>
      <c r="O35" s="33"/>
      <c r="P35" s="33">
        <f t="shared" si="5"/>
        <v>101600</v>
      </c>
      <c r="Q35" s="33">
        <v>101600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>
        <f t="shared" si="6"/>
        <v>0</v>
      </c>
      <c r="AH35" s="33"/>
      <c r="AI35" s="33"/>
      <c r="AJ35" s="33"/>
      <c r="AK35" s="33"/>
      <c r="AL35" s="33"/>
      <c r="AM35" s="33"/>
      <c r="AN35" s="33">
        <f t="shared" si="2"/>
        <v>0</v>
      </c>
      <c r="AO35" s="33"/>
      <c r="AP35" s="33"/>
      <c r="AQ35" s="33">
        <f t="shared" si="3"/>
        <v>0</v>
      </c>
      <c r="AR35" s="43">
        <f t="shared" si="4"/>
        <v>101600</v>
      </c>
      <c r="AS35" s="39"/>
      <c r="AU35" s="16"/>
    </row>
    <row r="36" spans="1:47" s="40" customFormat="1" x14ac:dyDescent="0.2">
      <c r="A36" s="37">
        <v>989</v>
      </c>
      <c r="B36" s="38" t="s">
        <v>27</v>
      </c>
      <c r="C36" s="33">
        <v>10.653316999999999</v>
      </c>
      <c r="D36" s="33"/>
      <c r="E36" s="33"/>
      <c r="F36" s="33">
        <v>16.775950000000002</v>
      </c>
      <c r="G36" s="33">
        <v>16.321135000000002</v>
      </c>
      <c r="H36" s="33">
        <v>11.375977000000001</v>
      </c>
      <c r="I36" s="33">
        <v>29.129773</v>
      </c>
      <c r="J36" s="33"/>
      <c r="K36" s="33">
        <v>55.542619999999999</v>
      </c>
      <c r="L36" s="33">
        <v>208.049114</v>
      </c>
      <c r="M36" s="33">
        <v>0.5</v>
      </c>
      <c r="N36" s="33">
        <f t="shared" si="1"/>
        <v>348.34788600000002</v>
      </c>
      <c r="O36" s="33"/>
      <c r="P36" s="33">
        <f t="shared" si="5"/>
        <v>348.34788600000002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>
        <f t="shared" si="6"/>
        <v>0</v>
      </c>
      <c r="AH36" s="33">
        <v>0</v>
      </c>
      <c r="AI36" s="33">
        <v>0</v>
      </c>
      <c r="AJ36" s="33">
        <v>348.34788600000002</v>
      </c>
      <c r="AK36" s="33">
        <v>0</v>
      </c>
      <c r="AL36" s="33">
        <v>0</v>
      </c>
      <c r="AM36" s="33">
        <v>0</v>
      </c>
      <c r="AN36" s="33">
        <f t="shared" si="2"/>
        <v>348.34788600000002</v>
      </c>
      <c r="AO36" s="33"/>
      <c r="AP36" s="33"/>
      <c r="AQ36" s="33">
        <f t="shared" si="3"/>
        <v>0</v>
      </c>
      <c r="AR36" s="43">
        <f t="shared" si="4"/>
        <v>0</v>
      </c>
      <c r="AS36" s="39"/>
      <c r="AU36" s="16"/>
    </row>
    <row r="37" spans="1:47" s="40" customFormat="1" x14ac:dyDescent="0.2">
      <c r="A37" s="37">
        <v>990</v>
      </c>
      <c r="B37" s="38" t="s">
        <v>92</v>
      </c>
      <c r="C37" s="33">
        <v>0</v>
      </c>
      <c r="D37" s="33"/>
      <c r="E37" s="33">
        <v>0</v>
      </c>
      <c r="F37" s="33">
        <v>0</v>
      </c>
      <c r="G37" s="33">
        <v>0</v>
      </c>
      <c r="H37" s="33">
        <v>1500</v>
      </c>
      <c r="I37" s="33">
        <v>0</v>
      </c>
      <c r="J37" s="33">
        <v>0</v>
      </c>
      <c r="K37" s="33">
        <v>1500</v>
      </c>
      <c r="L37" s="33">
        <v>0</v>
      </c>
      <c r="M37" s="33">
        <v>0</v>
      </c>
      <c r="N37" s="33">
        <f t="shared" si="1"/>
        <v>3000</v>
      </c>
      <c r="O37" s="33"/>
      <c r="P37" s="33">
        <f t="shared" si="5"/>
        <v>3000</v>
      </c>
      <c r="Q37" s="33">
        <v>3000</v>
      </c>
      <c r="R37" s="33"/>
      <c r="S37" s="33"/>
      <c r="T37" s="33">
        <v>0</v>
      </c>
      <c r="U37" s="33">
        <v>0</v>
      </c>
      <c r="V37" s="33">
        <v>0</v>
      </c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>
        <f t="shared" si="6"/>
        <v>0</v>
      </c>
      <c r="AH37" s="33"/>
      <c r="AI37" s="33"/>
      <c r="AJ37" s="33"/>
      <c r="AK37" s="33"/>
      <c r="AL37" s="33"/>
      <c r="AM37" s="33"/>
      <c r="AN37" s="33">
        <f t="shared" si="2"/>
        <v>0</v>
      </c>
      <c r="AO37" s="33"/>
      <c r="AP37" s="33"/>
      <c r="AQ37" s="33">
        <f t="shared" si="3"/>
        <v>0</v>
      </c>
      <c r="AR37" s="43">
        <f t="shared" si="4"/>
        <v>3000</v>
      </c>
      <c r="AS37" s="39"/>
      <c r="AU37" s="16"/>
    </row>
    <row r="38" spans="1:47" s="40" customFormat="1" x14ac:dyDescent="0.2">
      <c r="A38" s="37">
        <v>991</v>
      </c>
      <c r="B38" s="38" t="s">
        <v>93</v>
      </c>
      <c r="C38" s="33">
        <v>160</v>
      </c>
      <c r="D38" s="33"/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f t="shared" si="1"/>
        <v>160</v>
      </c>
      <c r="O38" s="33"/>
      <c r="P38" s="33">
        <f t="shared" si="5"/>
        <v>160</v>
      </c>
      <c r="Q38" s="33">
        <v>0</v>
      </c>
      <c r="R38" s="33">
        <v>80</v>
      </c>
      <c r="S38" s="33"/>
      <c r="T38" s="33">
        <v>0</v>
      </c>
      <c r="U38" s="33">
        <v>0</v>
      </c>
      <c r="V38" s="33">
        <v>0</v>
      </c>
      <c r="W38" s="33"/>
      <c r="X38" s="33"/>
      <c r="Y38" s="33"/>
      <c r="Z38" s="33"/>
      <c r="AA38" s="33"/>
      <c r="AB38" s="33"/>
      <c r="AC38" s="33">
        <v>13.6</v>
      </c>
      <c r="AD38" s="33"/>
      <c r="AE38" s="33"/>
      <c r="AF38" s="33">
        <v>66.400000000000006</v>
      </c>
      <c r="AG38" s="33">
        <f t="shared" si="6"/>
        <v>160</v>
      </c>
      <c r="AH38" s="33"/>
      <c r="AI38" s="33"/>
      <c r="AJ38" s="33"/>
      <c r="AK38" s="33"/>
      <c r="AL38" s="33"/>
      <c r="AM38" s="33"/>
      <c r="AN38" s="33">
        <f t="shared" si="2"/>
        <v>0</v>
      </c>
      <c r="AO38" s="33"/>
      <c r="AP38" s="33"/>
      <c r="AQ38" s="33">
        <f t="shared" si="3"/>
        <v>0</v>
      </c>
      <c r="AR38" s="43">
        <f t="shared" si="4"/>
        <v>160</v>
      </c>
      <c r="AS38" s="39"/>
      <c r="AU38" s="16"/>
    </row>
    <row r="39" spans="1:47" s="40" customFormat="1" x14ac:dyDescent="0.2">
      <c r="A39" s="37">
        <v>994</v>
      </c>
      <c r="B39" s="38" t="s">
        <v>27</v>
      </c>
      <c r="C39" s="33">
        <v>0</v>
      </c>
      <c r="D39" s="33"/>
      <c r="E39" s="33">
        <v>0</v>
      </c>
      <c r="F39" s="33">
        <v>1994.9600049999999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f t="shared" si="1"/>
        <v>1994.9600049999999</v>
      </c>
      <c r="O39" s="33"/>
      <c r="P39" s="33">
        <f t="shared" si="5"/>
        <v>1994.9600049999999</v>
      </c>
      <c r="Q39" s="33">
        <v>1994.9600049999999</v>
      </c>
      <c r="R39" s="33"/>
      <c r="S39" s="33"/>
      <c r="T39" s="33">
        <v>0</v>
      </c>
      <c r="U39" s="33">
        <v>0</v>
      </c>
      <c r="V39" s="33">
        <v>0</v>
      </c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>
        <f t="shared" si="6"/>
        <v>0</v>
      </c>
      <c r="AH39" s="33"/>
      <c r="AI39" s="33"/>
      <c r="AJ39" s="33"/>
      <c r="AK39" s="33"/>
      <c r="AL39" s="33"/>
      <c r="AM39" s="33"/>
      <c r="AN39" s="33">
        <f t="shared" si="2"/>
        <v>0</v>
      </c>
      <c r="AO39" s="33"/>
      <c r="AP39" s="33"/>
      <c r="AQ39" s="33">
        <f t="shared" si="3"/>
        <v>0</v>
      </c>
      <c r="AR39" s="43">
        <f t="shared" si="4"/>
        <v>1994.9600049999999</v>
      </c>
      <c r="AS39" s="39"/>
      <c r="AU39" s="16"/>
    </row>
    <row r="40" spans="1:47" s="40" customFormat="1" x14ac:dyDescent="0.2">
      <c r="A40" s="37">
        <v>997</v>
      </c>
      <c r="B40" s="38" t="s">
        <v>86</v>
      </c>
      <c r="C40" s="33">
        <v>0</v>
      </c>
      <c r="D40" s="33"/>
      <c r="E40" s="33">
        <v>0</v>
      </c>
      <c r="F40" s="33">
        <v>12000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f t="shared" si="1"/>
        <v>12000</v>
      </c>
      <c r="O40" s="33"/>
      <c r="P40" s="33">
        <f t="shared" si="5"/>
        <v>12000</v>
      </c>
      <c r="Q40" s="33">
        <v>12000</v>
      </c>
      <c r="R40" s="33"/>
      <c r="S40" s="33"/>
      <c r="T40" s="33">
        <v>0</v>
      </c>
      <c r="U40" s="33">
        <v>0</v>
      </c>
      <c r="V40" s="33">
        <v>0</v>
      </c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>
        <f t="shared" si="6"/>
        <v>0</v>
      </c>
      <c r="AH40" s="33"/>
      <c r="AI40" s="33"/>
      <c r="AJ40" s="33"/>
      <c r="AK40" s="33"/>
      <c r="AL40" s="33"/>
      <c r="AM40" s="33"/>
      <c r="AN40" s="33">
        <f t="shared" si="2"/>
        <v>0</v>
      </c>
      <c r="AO40" s="33"/>
      <c r="AP40" s="33"/>
      <c r="AQ40" s="33">
        <f t="shared" si="3"/>
        <v>0</v>
      </c>
      <c r="AR40" s="43">
        <f t="shared" si="4"/>
        <v>12000</v>
      </c>
      <c r="AS40" s="39"/>
      <c r="AU40" s="16"/>
    </row>
    <row r="41" spans="1:47" s="40" customFormat="1" x14ac:dyDescent="0.2">
      <c r="A41" s="37">
        <v>999</v>
      </c>
      <c r="B41" s="38" t="s">
        <v>90</v>
      </c>
      <c r="C41" s="33">
        <v>0</v>
      </c>
      <c r="D41" s="33"/>
      <c r="E41" s="33">
        <v>0</v>
      </c>
      <c r="F41" s="33">
        <v>67600.886209000004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f t="shared" si="1"/>
        <v>67600.886209000004</v>
      </c>
      <c r="O41" s="33"/>
      <c r="P41" s="33">
        <f t="shared" si="5"/>
        <v>67600.886209000004</v>
      </c>
      <c r="Q41" s="33">
        <v>67600.886209000004</v>
      </c>
      <c r="R41" s="33"/>
      <c r="S41" s="33"/>
      <c r="T41" s="33">
        <v>0</v>
      </c>
      <c r="U41" s="33">
        <v>0</v>
      </c>
      <c r="V41" s="33">
        <v>0</v>
      </c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>
        <f t="shared" si="6"/>
        <v>0</v>
      </c>
      <c r="AH41" s="33"/>
      <c r="AI41" s="33"/>
      <c r="AJ41" s="33"/>
      <c r="AK41" s="33"/>
      <c r="AL41" s="33"/>
      <c r="AM41" s="33"/>
      <c r="AN41" s="33">
        <f t="shared" si="2"/>
        <v>0</v>
      </c>
      <c r="AO41" s="33"/>
      <c r="AP41" s="33"/>
      <c r="AQ41" s="33">
        <f t="shared" si="3"/>
        <v>0</v>
      </c>
      <c r="AR41" s="43">
        <f t="shared" si="4"/>
        <v>67600.886209000004</v>
      </c>
      <c r="AS41" s="39"/>
      <c r="AU41" s="16"/>
    </row>
    <row r="42" spans="1:47" s="40" customFormat="1" x14ac:dyDescent="0.2">
      <c r="A42" s="37">
        <v>1001</v>
      </c>
      <c r="B42" s="38" t="s">
        <v>27</v>
      </c>
      <c r="C42" s="33">
        <v>0</v>
      </c>
      <c r="D42" s="33"/>
      <c r="E42" s="33">
        <v>0</v>
      </c>
      <c r="F42" s="33">
        <v>264.86628899999999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f t="shared" si="1"/>
        <v>264.86628899999999</v>
      </c>
      <c r="O42" s="33"/>
      <c r="P42" s="33">
        <f t="shared" si="5"/>
        <v>264.86628899999999</v>
      </c>
      <c r="Q42" s="33">
        <v>264.86628899999999</v>
      </c>
      <c r="R42" s="33"/>
      <c r="S42" s="33"/>
      <c r="T42" s="33">
        <v>0</v>
      </c>
      <c r="U42" s="33">
        <v>0</v>
      </c>
      <c r="V42" s="33">
        <v>0</v>
      </c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>
        <f t="shared" si="6"/>
        <v>0</v>
      </c>
      <c r="AH42" s="33"/>
      <c r="AI42" s="33"/>
      <c r="AJ42" s="33"/>
      <c r="AK42" s="33"/>
      <c r="AL42" s="33"/>
      <c r="AM42" s="33"/>
      <c r="AN42" s="33">
        <f t="shared" si="2"/>
        <v>0</v>
      </c>
      <c r="AO42" s="33"/>
      <c r="AP42" s="33"/>
      <c r="AQ42" s="33">
        <f t="shared" si="3"/>
        <v>0</v>
      </c>
      <c r="AR42" s="43">
        <f t="shared" si="4"/>
        <v>264.86628899999999</v>
      </c>
      <c r="AS42" s="39"/>
      <c r="AU42" s="16"/>
    </row>
    <row r="43" spans="1:47" s="40" customFormat="1" x14ac:dyDescent="0.2">
      <c r="A43" s="37">
        <v>1002</v>
      </c>
      <c r="B43" s="38" t="s">
        <v>111</v>
      </c>
      <c r="C43" s="33">
        <v>0</v>
      </c>
      <c r="D43" s="33"/>
      <c r="E43" s="33">
        <v>0</v>
      </c>
      <c r="F43" s="33"/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f t="shared" si="1"/>
        <v>0</v>
      </c>
      <c r="O43" s="33">
        <v>10000</v>
      </c>
      <c r="P43" s="33">
        <f t="shared" si="5"/>
        <v>10000</v>
      </c>
      <c r="Q43" s="33">
        <v>10000</v>
      </c>
      <c r="R43" s="33"/>
      <c r="S43" s="33"/>
      <c r="T43" s="33">
        <v>0</v>
      </c>
      <c r="U43" s="33">
        <v>0</v>
      </c>
      <c r="V43" s="33">
        <v>0</v>
      </c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>
        <f t="shared" si="6"/>
        <v>0</v>
      </c>
      <c r="AH43" s="33"/>
      <c r="AI43" s="33"/>
      <c r="AJ43" s="33"/>
      <c r="AK43" s="33"/>
      <c r="AL43" s="33"/>
      <c r="AM43" s="33"/>
      <c r="AN43" s="33">
        <f t="shared" si="2"/>
        <v>0</v>
      </c>
      <c r="AO43" s="33"/>
      <c r="AP43" s="33"/>
      <c r="AQ43" s="33">
        <f t="shared" si="3"/>
        <v>0</v>
      </c>
      <c r="AR43" s="43">
        <f t="shared" si="4"/>
        <v>0</v>
      </c>
      <c r="AS43" s="39"/>
      <c r="AU43" s="16"/>
    </row>
    <row r="44" spans="1:47" s="40" customFormat="1" x14ac:dyDescent="0.2">
      <c r="A44" s="37">
        <v>1004</v>
      </c>
      <c r="B44" s="38" t="s">
        <v>113</v>
      </c>
      <c r="C44" s="33">
        <v>0</v>
      </c>
      <c r="D44" s="33"/>
      <c r="E44" s="33">
        <v>0</v>
      </c>
      <c r="F44" s="33">
        <v>2513.6999999999998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f t="shared" si="1"/>
        <v>2513.6999999999998</v>
      </c>
      <c r="O44" s="33"/>
      <c r="P44" s="33">
        <f t="shared" si="5"/>
        <v>2513.6999999999998</v>
      </c>
      <c r="Q44" s="33">
        <v>2513.6999999999998</v>
      </c>
      <c r="R44" s="33"/>
      <c r="S44" s="33"/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f t="shared" si="6"/>
        <v>0</v>
      </c>
      <c r="AH44" s="33"/>
      <c r="AI44" s="33"/>
      <c r="AJ44" s="33"/>
      <c r="AK44" s="33"/>
      <c r="AL44" s="33"/>
      <c r="AM44" s="33"/>
      <c r="AN44" s="33">
        <f t="shared" si="2"/>
        <v>0</v>
      </c>
      <c r="AO44" s="33"/>
      <c r="AP44" s="33"/>
      <c r="AQ44" s="33">
        <f t="shared" si="3"/>
        <v>0</v>
      </c>
      <c r="AR44" s="43">
        <f t="shared" si="4"/>
        <v>2513.6999999999998</v>
      </c>
      <c r="AS44" s="39"/>
      <c r="AU44" s="16"/>
    </row>
    <row r="45" spans="1:47" s="40" customFormat="1" x14ac:dyDescent="0.2">
      <c r="A45" s="37">
        <v>1007</v>
      </c>
      <c r="B45" s="38" t="s">
        <v>114</v>
      </c>
      <c r="C45" s="33">
        <v>0</v>
      </c>
      <c r="D45" s="33"/>
      <c r="E45" s="33">
        <v>0</v>
      </c>
      <c r="F45" s="33">
        <v>98.270968999999994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f t="shared" si="1"/>
        <v>98.270968999999994</v>
      </c>
      <c r="O45" s="33"/>
      <c r="P45" s="33">
        <f t="shared" si="5"/>
        <v>98.270968999999994</v>
      </c>
      <c r="Q45" s="33">
        <v>0</v>
      </c>
      <c r="R45" s="33"/>
      <c r="S45" s="33"/>
      <c r="T45" s="33">
        <v>0</v>
      </c>
      <c r="U45" s="33">
        <v>0</v>
      </c>
      <c r="V45" s="33">
        <v>0</v>
      </c>
      <c r="W45" s="33">
        <v>10.8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33">
        <f t="shared" si="6"/>
        <v>10.8</v>
      </c>
      <c r="AH45" s="33"/>
      <c r="AI45" s="33"/>
      <c r="AJ45" s="33"/>
      <c r="AK45" s="33"/>
      <c r="AL45" s="33"/>
      <c r="AM45" s="33"/>
      <c r="AN45" s="33">
        <f t="shared" si="2"/>
        <v>0</v>
      </c>
      <c r="AO45" s="33"/>
      <c r="AP45" s="33">
        <v>87.470968999999997</v>
      </c>
      <c r="AQ45" s="33">
        <f t="shared" si="3"/>
        <v>87.470968999999997</v>
      </c>
      <c r="AR45" s="43">
        <f t="shared" si="4"/>
        <v>98.270968999999994</v>
      </c>
      <c r="AS45" s="39"/>
      <c r="AU45" s="16"/>
    </row>
    <row r="46" spans="1:47" s="40" customFormat="1" ht="38.25" x14ac:dyDescent="0.2">
      <c r="A46" s="37">
        <v>1008</v>
      </c>
      <c r="B46" s="38" t="s">
        <v>115</v>
      </c>
      <c r="C46" s="33">
        <v>0</v>
      </c>
      <c r="D46" s="33"/>
      <c r="E46" s="33">
        <v>0</v>
      </c>
      <c r="F46" s="33">
        <v>228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f t="shared" si="1"/>
        <v>228</v>
      </c>
      <c r="O46" s="33"/>
      <c r="P46" s="33">
        <f t="shared" si="5"/>
        <v>228</v>
      </c>
      <c r="Q46" s="33">
        <v>228</v>
      </c>
      <c r="R46" s="33"/>
      <c r="S46" s="33"/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f t="shared" si="6"/>
        <v>0</v>
      </c>
      <c r="AH46" s="33"/>
      <c r="AI46" s="33"/>
      <c r="AJ46" s="33"/>
      <c r="AK46" s="33"/>
      <c r="AL46" s="33"/>
      <c r="AM46" s="33"/>
      <c r="AN46" s="33">
        <f t="shared" si="2"/>
        <v>0</v>
      </c>
      <c r="AO46" s="33"/>
      <c r="AP46" s="33"/>
      <c r="AQ46" s="33">
        <f t="shared" si="3"/>
        <v>0</v>
      </c>
      <c r="AR46" s="43">
        <f t="shared" si="4"/>
        <v>228</v>
      </c>
      <c r="AS46" s="39"/>
      <c r="AU46" s="16"/>
    </row>
    <row r="47" spans="1:47" s="40" customFormat="1" x14ac:dyDescent="0.2">
      <c r="A47" s="37">
        <v>1015</v>
      </c>
      <c r="B47" s="38" t="s">
        <v>116</v>
      </c>
      <c r="C47" s="33">
        <v>0</v>
      </c>
      <c r="D47" s="33"/>
      <c r="E47" s="33">
        <v>0</v>
      </c>
      <c r="F47" s="33">
        <v>20000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f t="shared" si="1"/>
        <v>20000</v>
      </c>
      <c r="O47" s="33"/>
      <c r="P47" s="33">
        <f t="shared" si="5"/>
        <v>20000</v>
      </c>
      <c r="Q47" s="33">
        <v>0</v>
      </c>
      <c r="R47" s="33"/>
      <c r="S47" s="33"/>
      <c r="T47" s="33">
        <v>3807.824979</v>
      </c>
      <c r="U47" s="33">
        <v>1057.8649250000001</v>
      </c>
      <c r="V47" s="33">
        <v>1993.1822950000001</v>
      </c>
      <c r="W47" s="33">
        <v>0</v>
      </c>
      <c r="X47" s="33">
        <v>0</v>
      </c>
      <c r="Y47" s="33">
        <v>0</v>
      </c>
      <c r="Z47" s="33">
        <v>1986.651631</v>
      </c>
      <c r="AA47" s="33">
        <v>7090.0615330000001</v>
      </c>
      <c r="AB47" s="33">
        <v>2064.4146369999999</v>
      </c>
      <c r="AC47" s="33">
        <v>0</v>
      </c>
      <c r="AD47" s="33">
        <v>2000</v>
      </c>
      <c r="AE47" s="33">
        <v>0</v>
      </c>
      <c r="AF47" s="33">
        <v>0</v>
      </c>
      <c r="AG47" s="33">
        <f t="shared" si="6"/>
        <v>20000</v>
      </c>
      <c r="AH47" s="33"/>
      <c r="AI47" s="33"/>
      <c r="AJ47" s="33"/>
      <c r="AK47" s="33"/>
      <c r="AL47" s="33"/>
      <c r="AM47" s="33"/>
      <c r="AN47" s="33">
        <f t="shared" si="2"/>
        <v>0</v>
      </c>
      <c r="AO47" s="33"/>
      <c r="AP47" s="33"/>
      <c r="AQ47" s="33">
        <f t="shared" si="3"/>
        <v>0</v>
      </c>
      <c r="AR47" s="43">
        <f t="shared" si="4"/>
        <v>20000</v>
      </c>
      <c r="AS47" s="39"/>
      <c r="AU47" s="16"/>
    </row>
    <row r="48" spans="1:47" s="40" customFormat="1" x14ac:dyDescent="0.2">
      <c r="A48" s="37">
        <v>1020</v>
      </c>
      <c r="B48" s="38" t="s">
        <v>86</v>
      </c>
      <c r="C48" s="33">
        <v>0</v>
      </c>
      <c r="D48" s="33"/>
      <c r="E48" s="33">
        <v>0</v>
      </c>
      <c r="F48" s="33">
        <v>10193.233748000001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f t="shared" si="1"/>
        <v>10193.233748000001</v>
      </c>
      <c r="O48" s="33"/>
      <c r="P48" s="33">
        <f t="shared" si="5"/>
        <v>10193.233748000001</v>
      </c>
      <c r="Q48" s="33">
        <v>10193.233748000001</v>
      </c>
      <c r="R48" s="33"/>
      <c r="S48" s="33"/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33">
        <f t="shared" si="6"/>
        <v>0</v>
      </c>
      <c r="AH48" s="33"/>
      <c r="AI48" s="33"/>
      <c r="AJ48" s="33"/>
      <c r="AK48" s="33"/>
      <c r="AL48" s="33"/>
      <c r="AM48" s="33"/>
      <c r="AN48" s="33">
        <f t="shared" si="2"/>
        <v>0</v>
      </c>
      <c r="AO48" s="33"/>
      <c r="AP48" s="33"/>
      <c r="AQ48" s="33">
        <f t="shared" si="3"/>
        <v>0</v>
      </c>
      <c r="AR48" s="43">
        <f t="shared" si="4"/>
        <v>10193.233748000001</v>
      </c>
      <c r="AS48" s="39"/>
      <c r="AT48" s="3"/>
      <c r="AU48" s="16"/>
    </row>
    <row r="49" spans="1:47" x14ac:dyDescent="0.2">
      <c r="A49" s="19"/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2"/>
      <c r="P49" s="21"/>
      <c r="Q49" s="23"/>
      <c r="R49" s="22"/>
      <c r="S49" s="22"/>
      <c r="T49" s="22"/>
      <c r="U49" s="22"/>
      <c r="V49" s="22"/>
      <c r="W49" s="22"/>
      <c r="X49" s="21"/>
      <c r="Y49" s="22"/>
      <c r="Z49" s="22"/>
      <c r="AA49" s="22"/>
      <c r="AB49" s="22"/>
      <c r="AC49" s="22"/>
      <c r="AD49" s="22"/>
      <c r="AE49" s="22"/>
      <c r="AF49" s="22"/>
      <c r="AG49" s="21"/>
      <c r="AH49" s="21"/>
      <c r="AI49" s="21"/>
      <c r="AJ49" s="21"/>
      <c r="AK49" s="21"/>
      <c r="AL49" s="21"/>
      <c r="AM49" s="21"/>
      <c r="AN49" s="21"/>
      <c r="AO49" s="22"/>
      <c r="AP49" s="22"/>
      <c r="AQ49" s="21"/>
      <c r="AR49" s="21"/>
      <c r="AU49" s="16"/>
    </row>
    <row r="50" spans="1:47" x14ac:dyDescent="0.2">
      <c r="A50" s="24" t="s">
        <v>53</v>
      </c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7"/>
      <c r="R50" s="27"/>
      <c r="S50" s="27"/>
      <c r="AU50" s="16"/>
    </row>
    <row r="51" spans="1:47" x14ac:dyDescent="0.2">
      <c r="A51" s="28" t="s">
        <v>138</v>
      </c>
      <c r="B51" s="25"/>
      <c r="C51" s="26"/>
      <c r="D51" s="26"/>
      <c r="E51" s="26"/>
      <c r="F51" s="26"/>
      <c r="G51" s="26"/>
      <c r="H51" s="26"/>
      <c r="I51" s="26"/>
      <c r="J51" s="29"/>
      <c r="K51" s="26"/>
      <c r="L51" s="26"/>
      <c r="M51" s="26"/>
      <c r="N51" s="26"/>
      <c r="O51" s="26"/>
      <c r="P51" s="30"/>
      <c r="Q51" s="27"/>
      <c r="R51" s="27"/>
      <c r="S51" s="27"/>
      <c r="AU51" s="16"/>
    </row>
    <row r="52" spans="1:47" x14ac:dyDescent="0.2">
      <c r="A52" s="24" t="s">
        <v>37</v>
      </c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7"/>
      <c r="R52" s="27"/>
      <c r="S52" s="27"/>
      <c r="AU52" s="16"/>
    </row>
    <row r="53" spans="1:47" x14ac:dyDescent="0.2">
      <c r="A53" s="31" t="s">
        <v>36</v>
      </c>
      <c r="B53" s="32" t="s">
        <v>1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7"/>
      <c r="R53" s="27"/>
      <c r="S53" s="27"/>
      <c r="AU53" s="16"/>
    </row>
    <row r="54" spans="1:47" x14ac:dyDescent="0.2">
      <c r="A54" s="31" t="s">
        <v>60</v>
      </c>
      <c r="B54" s="32" t="s">
        <v>61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7"/>
      <c r="R54" s="27"/>
      <c r="S54" s="27"/>
      <c r="AU54" s="16"/>
    </row>
    <row r="55" spans="1:47" x14ac:dyDescent="0.2">
      <c r="A55" s="31">
        <v>29</v>
      </c>
      <c r="B55" s="32" t="s">
        <v>9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7"/>
      <c r="R55" s="27"/>
      <c r="S55" s="27"/>
      <c r="AU55" s="16"/>
    </row>
    <row r="56" spans="1:47" x14ac:dyDescent="0.2">
      <c r="A56" s="31" t="s">
        <v>49</v>
      </c>
      <c r="B56" s="32" t="s">
        <v>124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7"/>
      <c r="R56" s="27"/>
      <c r="S56" s="27"/>
      <c r="AU56" s="16"/>
    </row>
    <row r="57" spans="1:47" x14ac:dyDescent="0.2">
      <c r="A57" s="31" t="s">
        <v>75</v>
      </c>
      <c r="B57" s="32" t="s">
        <v>82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7"/>
      <c r="R57" s="27"/>
      <c r="S57" s="27"/>
      <c r="AU57" s="16"/>
    </row>
    <row r="58" spans="1:47" x14ac:dyDescent="0.2">
      <c r="A58" s="31" t="s">
        <v>50</v>
      </c>
      <c r="B58" s="32" t="s">
        <v>125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7"/>
      <c r="R58" s="27"/>
      <c r="S58" s="27"/>
      <c r="AU58" s="16"/>
    </row>
    <row r="59" spans="1:47" x14ac:dyDescent="0.2">
      <c r="A59" s="31">
        <v>51</v>
      </c>
      <c r="B59" s="32" t="s">
        <v>11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7"/>
      <c r="R59" s="27"/>
      <c r="S59" s="27"/>
      <c r="AU59" s="16"/>
    </row>
    <row r="60" spans="1:47" x14ac:dyDescent="0.2">
      <c r="A60" s="31">
        <v>53</v>
      </c>
      <c r="B60" s="32" t="s">
        <v>12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7"/>
      <c r="R60" s="27"/>
      <c r="S60" s="27"/>
      <c r="AU60" s="16"/>
    </row>
    <row r="61" spans="1:47" x14ac:dyDescent="0.2">
      <c r="A61" s="31" t="s">
        <v>129</v>
      </c>
      <c r="B61" s="32" t="s">
        <v>126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7"/>
      <c r="R61" s="27"/>
      <c r="S61" s="27"/>
      <c r="AU61" s="16"/>
    </row>
    <row r="62" spans="1:47" x14ac:dyDescent="0.2">
      <c r="A62" s="31" t="s">
        <v>130</v>
      </c>
      <c r="B62" s="32" t="s">
        <v>127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7"/>
      <c r="R62" s="27"/>
      <c r="S62" s="27"/>
      <c r="AU62" s="16"/>
    </row>
    <row r="63" spans="1:47" x14ac:dyDescent="0.2">
      <c r="A63" s="31" t="s">
        <v>131</v>
      </c>
      <c r="B63" s="32" t="s">
        <v>128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7"/>
      <c r="R63" s="27"/>
      <c r="S63" s="27"/>
      <c r="AU63" s="16"/>
    </row>
    <row r="64" spans="1:47" x14ac:dyDescent="0.2">
      <c r="A64" s="31" t="s">
        <v>51</v>
      </c>
      <c r="B64" s="32" t="s">
        <v>104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7"/>
      <c r="R64" s="27"/>
      <c r="S64" s="27"/>
      <c r="AU64" s="16"/>
    </row>
    <row r="65" spans="1:47" x14ac:dyDescent="0.2">
      <c r="A65" s="31" t="s">
        <v>132</v>
      </c>
      <c r="B65" s="32" t="s">
        <v>133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7"/>
      <c r="R65" s="27"/>
      <c r="S65" s="27"/>
      <c r="AU65" s="16"/>
    </row>
    <row r="66" spans="1:47" x14ac:dyDescent="0.2">
      <c r="A66" s="31">
        <v>88</v>
      </c>
      <c r="B66" s="32" t="s">
        <v>13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7"/>
      <c r="R66" s="27"/>
      <c r="S66" s="27"/>
      <c r="AU66" s="16"/>
    </row>
    <row r="67" spans="1:47" x14ac:dyDescent="0.2">
      <c r="A67" s="31" t="s">
        <v>97</v>
      </c>
      <c r="B67" s="32" t="s">
        <v>105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7"/>
      <c r="R67" s="27"/>
      <c r="S67" s="27"/>
      <c r="AU67" s="16"/>
    </row>
    <row r="68" spans="1:47" x14ac:dyDescent="0.2">
      <c r="A68" s="24" t="s">
        <v>38</v>
      </c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  <c r="R68" s="27"/>
      <c r="S68" s="27"/>
      <c r="AU68" s="16"/>
    </row>
    <row r="69" spans="1:47" x14ac:dyDescent="0.2">
      <c r="A69" s="31" t="s">
        <v>46</v>
      </c>
      <c r="B69" s="32" t="s">
        <v>39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7"/>
      <c r="R69" s="27"/>
      <c r="S69" s="27"/>
      <c r="AU69" s="16"/>
    </row>
    <row r="70" spans="1:47" x14ac:dyDescent="0.2">
      <c r="A70" s="31" t="s">
        <v>47</v>
      </c>
      <c r="B70" s="32" t="s">
        <v>40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7"/>
      <c r="R70" s="27"/>
      <c r="S70" s="27"/>
      <c r="AU70" s="16"/>
    </row>
    <row r="71" spans="1:47" x14ac:dyDescent="0.2">
      <c r="A71" s="31" t="s">
        <v>134</v>
      </c>
      <c r="B71" s="32" t="s">
        <v>135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7"/>
      <c r="R71" s="27"/>
      <c r="S71" s="27"/>
      <c r="AU71" s="16"/>
    </row>
    <row r="72" spans="1:47" x14ac:dyDescent="0.2">
      <c r="A72" s="31" t="s">
        <v>48</v>
      </c>
      <c r="B72" s="32" t="s">
        <v>41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7"/>
      <c r="R72" s="27"/>
      <c r="S72" s="27"/>
      <c r="AU72" s="16"/>
    </row>
    <row r="73" spans="1:47" x14ac:dyDescent="0.2">
      <c r="A73" s="31" t="s">
        <v>49</v>
      </c>
      <c r="B73" s="32" t="s">
        <v>42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7"/>
      <c r="R73" s="27"/>
      <c r="S73" s="27"/>
      <c r="AU73" s="16"/>
    </row>
    <row r="74" spans="1:47" x14ac:dyDescent="0.2">
      <c r="A74" s="31" t="s">
        <v>101</v>
      </c>
      <c r="B74" s="32" t="s">
        <v>106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7"/>
      <c r="R74" s="27"/>
      <c r="S74" s="27"/>
      <c r="AU74" s="16"/>
    </row>
    <row r="75" spans="1:47" x14ac:dyDescent="0.2">
      <c r="A75" s="31" t="s">
        <v>50</v>
      </c>
      <c r="B75" s="32" t="s">
        <v>43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7"/>
      <c r="R75" s="27"/>
      <c r="S75" s="27"/>
      <c r="AU75" s="16"/>
    </row>
    <row r="76" spans="1:47" x14ac:dyDescent="0.2">
      <c r="A76" s="31" t="s">
        <v>145</v>
      </c>
      <c r="B76" s="32" t="s">
        <v>146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7"/>
      <c r="R76" s="27"/>
      <c r="S76" s="27"/>
      <c r="AU76" s="16"/>
    </row>
    <row r="77" spans="1:47" x14ac:dyDescent="0.2">
      <c r="A77" s="31" t="s">
        <v>51</v>
      </c>
      <c r="B77" s="32" t="s">
        <v>44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7"/>
      <c r="R77" s="27"/>
      <c r="S77" s="27"/>
      <c r="AU77" s="16"/>
    </row>
    <row r="78" spans="1:47" x14ac:dyDescent="0.2">
      <c r="A78" s="31" t="s">
        <v>52</v>
      </c>
      <c r="B78" s="32" t="s">
        <v>45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7"/>
      <c r="R78" s="27"/>
      <c r="S78" s="27"/>
      <c r="AU78" s="16"/>
    </row>
    <row r="79" spans="1:47" x14ac:dyDescent="0.2">
      <c r="A79" s="31" t="s">
        <v>102</v>
      </c>
      <c r="B79" s="32" t="s">
        <v>107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7"/>
      <c r="R79" s="27"/>
      <c r="S79" s="27"/>
      <c r="AU79" s="16"/>
    </row>
    <row r="80" spans="1:47" x14ac:dyDescent="0.2">
      <c r="A80" s="24" t="s">
        <v>62</v>
      </c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7"/>
      <c r="R80" s="27"/>
      <c r="S80" s="27"/>
      <c r="AU80" s="16"/>
    </row>
    <row r="81" spans="1:47" x14ac:dyDescent="0.2">
      <c r="A81" s="31" t="s">
        <v>80</v>
      </c>
      <c r="B81" s="25" t="s">
        <v>83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7"/>
      <c r="R81" s="27"/>
      <c r="S81" s="27"/>
      <c r="AU81" s="16"/>
    </row>
    <row r="82" spans="1:47" x14ac:dyDescent="0.2">
      <c r="A82" s="31" t="s">
        <v>79</v>
      </c>
      <c r="B82" s="25" t="s">
        <v>84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7"/>
      <c r="R82" s="27"/>
      <c r="S82" s="27"/>
      <c r="AU82" s="16"/>
    </row>
    <row r="83" spans="1:47" x14ac:dyDescent="0.2">
      <c r="A83" s="31" t="s">
        <v>103</v>
      </c>
      <c r="B83" s="25" t="s">
        <v>109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7"/>
      <c r="R83" s="27"/>
      <c r="S83" s="27"/>
      <c r="AU83" s="16"/>
    </row>
    <row r="84" spans="1:47" x14ac:dyDescent="0.2">
      <c r="A84" s="31" t="s">
        <v>63</v>
      </c>
      <c r="B84" s="32" t="s">
        <v>65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7"/>
      <c r="R84" s="27"/>
      <c r="S84" s="27"/>
      <c r="AU84" s="16"/>
    </row>
    <row r="85" spans="1:47" x14ac:dyDescent="0.2">
      <c r="A85" s="31" t="s">
        <v>81</v>
      </c>
      <c r="B85" s="32" t="s">
        <v>85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7"/>
      <c r="R85" s="27"/>
      <c r="S85" s="27"/>
      <c r="AU85" s="16"/>
    </row>
    <row r="86" spans="1:47" x14ac:dyDescent="0.2">
      <c r="A86" s="31" t="s">
        <v>64</v>
      </c>
      <c r="B86" s="32" t="s">
        <v>66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7"/>
      <c r="R86" s="27"/>
      <c r="S86" s="27"/>
      <c r="AU86" s="16"/>
    </row>
    <row r="87" spans="1:47" x14ac:dyDescent="0.2">
      <c r="A87" s="41"/>
      <c r="B87" s="42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7"/>
      <c r="R87" s="27"/>
      <c r="S87" s="27"/>
    </row>
    <row r="88" spans="1:47" x14ac:dyDescent="0.2">
      <c r="A88" s="41"/>
      <c r="B88" s="42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7"/>
      <c r="R88" s="27"/>
      <c r="S88" s="27"/>
    </row>
    <row r="89" spans="1:47" x14ac:dyDescent="0.2">
      <c r="A89" s="41"/>
      <c r="B89" s="42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7"/>
      <c r="R89" s="27"/>
      <c r="S89" s="27"/>
    </row>
    <row r="90" spans="1:47" x14ac:dyDescent="0.2">
      <c r="A90" s="41"/>
      <c r="B90" s="42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7"/>
      <c r="R90" s="27"/>
      <c r="S90" s="27"/>
    </row>
    <row r="91" spans="1:47" x14ac:dyDescent="0.2">
      <c r="A91" s="41"/>
      <c r="B91" s="42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7"/>
      <c r="R91" s="27"/>
      <c r="S91" s="27"/>
    </row>
    <row r="92" spans="1:47" x14ac:dyDescent="0.2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7"/>
      <c r="R92" s="27"/>
      <c r="S92" s="27"/>
    </row>
    <row r="93" spans="1:47" x14ac:dyDescent="0.2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7"/>
      <c r="R93" s="27"/>
      <c r="S93" s="27"/>
    </row>
    <row r="94" spans="1:47" x14ac:dyDescent="0.2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7"/>
      <c r="R94" s="27"/>
      <c r="S94" s="27"/>
    </row>
    <row r="95" spans="1:47" x14ac:dyDescent="0.2"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7"/>
      <c r="R95" s="27"/>
      <c r="S95" s="27"/>
    </row>
    <row r="96" spans="1:47" x14ac:dyDescent="0.2"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7"/>
      <c r="R96" s="27"/>
      <c r="S96" s="27"/>
    </row>
    <row r="97" spans="2:19" x14ac:dyDescent="0.2"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7"/>
      <c r="R97" s="27"/>
      <c r="S97" s="27"/>
    </row>
    <row r="98" spans="2:19" x14ac:dyDescent="0.2"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7"/>
      <c r="R98" s="27"/>
      <c r="S98" s="27"/>
    </row>
    <row r="99" spans="2:19" x14ac:dyDescent="0.2"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7"/>
      <c r="R99" s="27"/>
      <c r="S99" s="27"/>
    </row>
    <row r="100" spans="2:19" x14ac:dyDescent="0.2"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7"/>
      <c r="R100" s="27"/>
      <c r="S100" s="27"/>
    </row>
    <row r="101" spans="2:19" x14ac:dyDescent="0.2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7"/>
      <c r="R101" s="27"/>
      <c r="S101" s="27"/>
    </row>
    <row r="102" spans="2:19" x14ac:dyDescent="0.2"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7"/>
      <c r="R102" s="27"/>
      <c r="S102" s="27"/>
    </row>
    <row r="103" spans="2:19" x14ac:dyDescent="0.2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7"/>
      <c r="R103" s="27"/>
      <c r="S103" s="27"/>
    </row>
    <row r="104" spans="2:19" x14ac:dyDescent="0.2"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7"/>
      <c r="R104" s="27"/>
      <c r="S104" s="27"/>
    </row>
    <row r="105" spans="2:19" x14ac:dyDescent="0.2"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7"/>
      <c r="R105" s="27"/>
      <c r="S105" s="27"/>
    </row>
    <row r="106" spans="2:19" x14ac:dyDescent="0.2"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7"/>
      <c r="R106" s="27"/>
      <c r="S106" s="27"/>
    </row>
    <row r="107" spans="2:19" x14ac:dyDescent="0.2"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7"/>
      <c r="R107" s="27"/>
      <c r="S107" s="27"/>
    </row>
    <row r="108" spans="2:19" x14ac:dyDescent="0.2"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7"/>
      <c r="R108" s="27"/>
      <c r="S108" s="27"/>
    </row>
    <row r="109" spans="2:19" x14ac:dyDescent="0.2"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7"/>
      <c r="R109" s="27"/>
      <c r="S109" s="27"/>
    </row>
    <row r="110" spans="2:19" x14ac:dyDescent="0.2"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7"/>
      <c r="R110" s="27"/>
      <c r="S110" s="27"/>
    </row>
    <row r="111" spans="2:19" x14ac:dyDescent="0.2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7"/>
      <c r="R111" s="27"/>
      <c r="S111" s="27"/>
    </row>
    <row r="112" spans="2:19" x14ac:dyDescent="0.2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7"/>
      <c r="R112" s="27"/>
      <c r="S112" s="27"/>
    </row>
    <row r="113" spans="2:19" x14ac:dyDescent="0.2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7"/>
      <c r="R113" s="27"/>
      <c r="S113" s="27"/>
    </row>
    <row r="114" spans="2:19" x14ac:dyDescent="0.2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7"/>
      <c r="R114" s="27"/>
      <c r="S114" s="27"/>
    </row>
    <row r="115" spans="2:19" x14ac:dyDescent="0.2"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7"/>
      <c r="R115" s="27"/>
      <c r="S115" s="27"/>
    </row>
    <row r="116" spans="2:19" x14ac:dyDescent="0.2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7"/>
      <c r="R116" s="27"/>
      <c r="S116" s="27"/>
    </row>
    <row r="117" spans="2:19" x14ac:dyDescent="0.2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7"/>
      <c r="R117" s="27"/>
      <c r="S117" s="27"/>
    </row>
    <row r="118" spans="2:19" x14ac:dyDescent="0.2"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7"/>
      <c r="R118" s="27"/>
      <c r="S118" s="27"/>
    </row>
    <row r="119" spans="2:19" x14ac:dyDescent="0.2"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7"/>
      <c r="R119" s="27"/>
      <c r="S119" s="27"/>
    </row>
    <row r="120" spans="2:19" x14ac:dyDescent="0.2"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7"/>
      <c r="R120" s="27"/>
      <c r="S120" s="27"/>
    </row>
    <row r="121" spans="2:19" x14ac:dyDescent="0.2"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7"/>
      <c r="R121" s="27"/>
      <c r="S121" s="27"/>
    </row>
    <row r="122" spans="2:19" x14ac:dyDescent="0.2"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7"/>
      <c r="R122" s="27"/>
      <c r="S122" s="27"/>
    </row>
    <row r="123" spans="2:19" x14ac:dyDescent="0.2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7"/>
      <c r="R123" s="27"/>
      <c r="S123" s="27"/>
    </row>
    <row r="124" spans="2:19" x14ac:dyDescent="0.2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7"/>
      <c r="R124" s="27"/>
      <c r="S124" s="27"/>
    </row>
    <row r="125" spans="2:19" x14ac:dyDescent="0.2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7"/>
      <c r="R125" s="27"/>
      <c r="S125" s="27"/>
    </row>
    <row r="126" spans="2:19" x14ac:dyDescent="0.2"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7"/>
      <c r="R126" s="27"/>
      <c r="S126" s="27"/>
    </row>
    <row r="127" spans="2:19" x14ac:dyDescent="0.2"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7"/>
      <c r="R127" s="27"/>
      <c r="S127" s="27"/>
    </row>
    <row r="128" spans="2:19" x14ac:dyDescent="0.2"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7"/>
      <c r="R128" s="27"/>
      <c r="S128" s="27"/>
    </row>
    <row r="129" spans="2:19" x14ac:dyDescent="0.2"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7"/>
      <c r="R129" s="27"/>
      <c r="S129" s="27"/>
    </row>
    <row r="130" spans="2:19" x14ac:dyDescent="0.2"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7"/>
      <c r="R130" s="27"/>
      <c r="S130" s="27"/>
    </row>
    <row r="131" spans="2:19" x14ac:dyDescent="0.2"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7"/>
      <c r="R131" s="27"/>
      <c r="S131" s="27"/>
    </row>
    <row r="132" spans="2:19" x14ac:dyDescent="0.2"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7"/>
      <c r="R132" s="27"/>
      <c r="S132" s="27"/>
    </row>
    <row r="133" spans="2:19" x14ac:dyDescent="0.2"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7"/>
      <c r="R133" s="27"/>
      <c r="S133" s="27"/>
    </row>
    <row r="134" spans="2:19" x14ac:dyDescent="0.2"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7"/>
      <c r="R134" s="27"/>
      <c r="S134" s="27"/>
    </row>
    <row r="135" spans="2:19" x14ac:dyDescent="0.2"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7"/>
      <c r="R135" s="27"/>
      <c r="S135" s="27"/>
    </row>
    <row r="136" spans="2:19" x14ac:dyDescent="0.2"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7"/>
      <c r="R136" s="27"/>
      <c r="S136" s="27"/>
    </row>
    <row r="137" spans="2:19" x14ac:dyDescent="0.2"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7"/>
      <c r="R137" s="27"/>
      <c r="S137" s="27"/>
    </row>
    <row r="138" spans="2:19" x14ac:dyDescent="0.2"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7"/>
      <c r="R138" s="27"/>
      <c r="S138" s="27"/>
    </row>
    <row r="139" spans="2:19" x14ac:dyDescent="0.2"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7"/>
      <c r="R139" s="27"/>
      <c r="S139" s="27"/>
    </row>
    <row r="140" spans="2:19" x14ac:dyDescent="0.2"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7"/>
      <c r="R140" s="27"/>
      <c r="S140" s="27"/>
    </row>
    <row r="141" spans="2:19" x14ac:dyDescent="0.2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7"/>
      <c r="R141" s="27"/>
      <c r="S141" s="27"/>
    </row>
    <row r="142" spans="2:19" x14ac:dyDescent="0.2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7"/>
      <c r="R142" s="27"/>
      <c r="S142" s="27"/>
    </row>
    <row r="143" spans="2:19" x14ac:dyDescent="0.2"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7"/>
      <c r="R143" s="27"/>
      <c r="S143" s="27"/>
    </row>
    <row r="144" spans="2:19" x14ac:dyDescent="0.2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7"/>
      <c r="R144" s="27"/>
      <c r="S144" s="27"/>
    </row>
    <row r="145" spans="2:19" x14ac:dyDescent="0.2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7"/>
      <c r="R145" s="27"/>
      <c r="S145" s="27"/>
    </row>
    <row r="146" spans="2:19" x14ac:dyDescent="0.2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7"/>
      <c r="R146" s="27"/>
      <c r="S146" s="27"/>
    </row>
    <row r="147" spans="2:19" x14ac:dyDescent="0.2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7"/>
      <c r="R147" s="27"/>
      <c r="S147" s="27"/>
    </row>
    <row r="148" spans="2:19" x14ac:dyDescent="0.2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7"/>
      <c r="R148" s="27"/>
      <c r="S148" s="27"/>
    </row>
    <row r="149" spans="2:19" x14ac:dyDescent="0.2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7"/>
      <c r="R149" s="27"/>
      <c r="S149" s="27"/>
    </row>
    <row r="150" spans="2:19" x14ac:dyDescent="0.2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7"/>
      <c r="R150" s="27"/>
      <c r="S150" s="27"/>
    </row>
    <row r="151" spans="2:19" x14ac:dyDescent="0.2"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7"/>
      <c r="R151" s="27"/>
      <c r="S151" s="27"/>
    </row>
    <row r="152" spans="2:19" x14ac:dyDescent="0.2"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7"/>
      <c r="R152" s="27"/>
      <c r="S152" s="27"/>
    </row>
    <row r="153" spans="2:19" x14ac:dyDescent="0.2"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7"/>
      <c r="R153" s="27"/>
      <c r="S153" s="27"/>
    </row>
    <row r="154" spans="2:19" x14ac:dyDescent="0.2"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7"/>
      <c r="R154" s="27"/>
      <c r="S154" s="27"/>
    </row>
    <row r="155" spans="2:19" x14ac:dyDescent="0.2"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7"/>
      <c r="R155" s="27"/>
      <c r="S155" s="27"/>
    </row>
    <row r="156" spans="2:19" x14ac:dyDescent="0.2"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7"/>
      <c r="R156" s="27"/>
      <c r="S156" s="27"/>
    </row>
    <row r="157" spans="2:19" x14ac:dyDescent="0.2"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7"/>
      <c r="R157" s="27"/>
      <c r="S157" s="27"/>
    </row>
    <row r="158" spans="2:19" x14ac:dyDescent="0.2"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7"/>
      <c r="R158" s="27"/>
      <c r="S158" s="27"/>
    </row>
    <row r="159" spans="2:19" x14ac:dyDescent="0.2"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7"/>
      <c r="R159" s="27"/>
      <c r="S159" s="27"/>
    </row>
    <row r="160" spans="2:19" x14ac:dyDescent="0.2"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7"/>
      <c r="R160" s="27"/>
      <c r="S160" s="27"/>
    </row>
    <row r="161" spans="2:19" x14ac:dyDescent="0.2"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7"/>
      <c r="R161" s="27"/>
      <c r="S161" s="27"/>
    </row>
    <row r="162" spans="2:19" x14ac:dyDescent="0.2"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7"/>
      <c r="R162" s="27"/>
      <c r="S162" s="27"/>
    </row>
    <row r="163" spans="2:19" x14ac:dyDescent="0.2"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7"/>
      <c r="R163" s="27"/>
      <c r="S163" s="27"/>
    </row>
    <row r="164" spans="2:19" x14ac:dyDescent="0.2"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7"/>
      <c r="R164" s="27"/>
      <c r="S164" s="27"/>
    </row>
    <row r="165" spans="2:19" x14ac:dyDescent="0.2"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7"/>
      <c r="R165" s="27"/>
      <c r="S165" s="27"/>
    </row>
    <row r="166" spans="2:19" x14ac:dyDescent="0.2"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7"/>
      <c r="R166" s="27"/>
      <c r="S166" s="27"/>
    </row>
    <row r="167" spans="2:19" x14ac:dyDescent="0.2"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7"/>
      <c r="R167" s="27"/>
      <c r="S167" s="27"/>
    </row>
    <row r="168" spans="2:19" x14ac:dyDescent="0.2"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7"/>
      <c r="R168" s="27"/>
      <c r="S168" s="27"/>
    </row>
    <row r="169" spans="2:19" x14ac:dyDescent="0.2"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7"/>
      <c r="R169" s="27"/>
      <c r="S169" s="27"/>
    </row>
    <row r="170" spans="2:19" x14ac:dyDescent="0.2"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7"/>
      <c r="R170" s="27"/>
      <c r="S170" s="27"/>
    </row>
    <row r="171" spans="2:19" x14ac:dyDescent="0.2"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7"/>
      <c r="R171" s="27"/>
      <c r="S171" s="27"/>
    </row>
    <row r="172" spans="2:19" x14ac:dyDescent="0.2"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7"/>
      <c r="R172" s="27"/>
      <c r="S172" s="27"/>
    </row>
    <row r="173" spans="2:19" x14ac:dyDescent="0.2"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7"/>
      <c r="R173" s="27"/>
      <c r="S173" s="27"/>
    </row>
    <row r="174" spans="2:19" x14ac:dyDescent="0.2"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7"/>
      <c r="R174" s="27"/>
      <c r="S174" s="27"/>
    </row>
    <row r="175" spans="2:19" x14ac:dyDescent="0.2"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7"/>
      <c r="R175" s="27"/>
      <c r="S175" s="27"/>
    </row>
    <row r="176" spans="2:19" x14ac:dyDescent="0.2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7"/>
      <c r="R176" s="27"/>
      <c r="S176" s="27"/>
    </row>
    <row r="177" spans="2:19" x14ac:dyDescent="0.2"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7"/>
      <c r="R177" s="27"/>
      <c r="S177" s="27"/>
    </row>
    <row r="178" spans="2:19" x14ac:dyDescent="0.2"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7"/>
      <c r="R178" s="27"/>
      <c r="S178" s="27"/>
    </row>
    <row r="179" spans="2:19" x14ac:dyDescent="0.2"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7"/>
      <c r="R179" s="27"/>
      <c r="S179" s="27"/>
    </row>
    <row r="180" spans="2:19" x14ac:dyDescent="0.2"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7"/>
      <c r="R180" s="27"/>
      <c r="S180" s="27"/>
    </row>
    <row r="181" spans="2:19" x14ac:dyDescent="0.2"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7"/>
      <c r="R181" s="27"/>
      <c r="S181" s="27"/>
    </row>
    <row r="182" spans="2:19" x14ac:dyDescent="0.2"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7"/>
      <c r="R182" s="27"/>
      <c r="S182" s="27"/>
    </row>
    <row r="183" spans="2:19" x14ac:dyDescent="0.2"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7"/>
      <c r="R183" s="27"/>
      <c r="S183" s="27"/>
    </row>
    <row r="184" spans="2:19" x14ac:dyDescent="0.2"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7"/>
      <c r="R184" s="27"/>
      <c r="S184" s="27"/>
    </row>
    <row r="185" spans="2:19" x14ac:dyDescent="0.2"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7"/>
      <c r="R185" s="27"/>
      <c r="S185" s="27"/>
    </row>
    <row r="186" spans="2:19" x14ac:dyDescent="0.2"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7"/>
      <c r="R186" s="27"/>
      <c r="S186" s="27"/>
    </row>
    <row r="187" spans="2:19" x14ac:dyDescent="0.2"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7"/>
      <c r="R187" s="27"/>
      <c r="S187" s="27"/>
    </row>
    <row r="188" spans="2:19" x14ac:dyDescent="0.2"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7"/>
      <c r="R188" s="27"/>
      <c r="S188" s="27"/>
    </row>
    <row r="189" spans="2:19" x14ac:dyDescent="0.2"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7"/>
      <c r="R189" s="27"/>
      <c r="S189" s="27"/>
    </row>
    <row r="190" spans="2:19" x14ac:dyDescent="0.2"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7"/>
      <c r="R190" s="27"/>
      <c r="S190" s="27"/>
    </row>
    <row r="191" spans="2:19" x14ac:dyDescent="0.2"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7"/>
      <c r="R191" s="27"/>
      <c r="S191" s="27"/>
    </row>
    <row r="192" spans="2:19" x14ac:dyDescent="0.2"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7"/>
      <c r="R192" s="27"/>
      <c r="S192" s="27"/>
    </row>
    <row r="193" spans="2:19" x14ac:dyDescent="0.2"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7"/>
      <c r="R193" s="27"/>
      <c r="S193" s="27"/>
    </row>
    <row r="194" spans="2:19" x14ac:dyDescent="0.2"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7"/>
      <c r="R194" s="27"/>
      <c r="S194" s="27"/>
    </row>
    <row r="195" spans="2:19" x14ac:dyDescent="0.2"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7"/>
      <c r="R195" s="27"/>
      <c r="S195" s="27"/>
    </row>
    <row r="196" spans="2:19" x14ac:dyDescent="0.2"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7"/>
      <c r="R196" s="27"/>
      <c r="S196" s="27"/>
    </row>
    <row r="197" spans="2:19" x14ac:dyDescent="0.2"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7"/>
      <c r="R197" s="27"/>
      <c r="S197" s="27"/>
    </row>
    <row r="198" spans="2:19" x14ac:dyDescent="0.2"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7"/>
      <c r="R198" s="27"/>
      <c r="S198" s="27"/>
    </row>
    <row r="199" spans="2:19" x14ac:dyDescent="0.2"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7"/>
      <c r="R199" s="27"/>
      <c r="S199" s="27"/>
    </row>
    <row r="200" spans="2:19" x14ac:dyDescent="0.2"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7"/>
      <c r="R200" s="27"/>
      <c r="S200" s="27"/>
    </row>
    <row r="201" spans="2:19" x14ac:dyDescent="0.2"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7"/>
      <c r="R201" s="27"/>
      <c r="S201" s="27"/>
    </row>
    <row r="202" spans="2:19" x14ac:dyDescent="0.2"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7"/>
      <c r="R202" s="27"/>
      <c r="S202" s="27"/>
    </row>
    <row r="203" spans="2:19" x14ac:dyDescent="0.2"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7"/>
      <c r="R203" s="27"/>
      <c r="S203" s="27"/>
    </row>
    <row r="204" spans="2:19" x14ac:dyDescent="0.2"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7"/>
      <c r="R204" s="27"/>
      <c r="S204" s="27"/>
    </row>
    <row r="205" spans="2:19" x14ac:dyDescent="0.2"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7"/>
      <c r="R205" s="27"/>
      <c r="S205" s="27"/>
    </row>
    <row r="206" spans="2:19" x14ac:dyDescent="0.2"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7"/>
      <c r="R206" s="27"/>
      <c r="S206" s="27"/>
    </row>
    <row r="207" spans="2:19" x14ac:dyDescent="0.2"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7"/>
      <c r="R207" s="27"/>
      <c r="S207" s="27"/>
    </row>
    <row r="208" spans="2:19" x14ac:dyDescent="0.2"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7"/>
      <c r="R208" s="27"/>
      <c r="S208" s="27"/>
    </row>
    <row r="209" spans="2:19" x14ac:dyDescent="0.2"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7"/>
      <c r="R209" s="27"/>
      <c r="S209" s="27"/>
    </row>
    <row r="210" spans="2:19" x14ac:dyDescent="0.2"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7"/>
      <c r="R210" s="27"/>
      <c r="S210" s="27"/>
    </row>
    <row r="211" spans="2:19" x14ac:dyDescent="0.2"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7"/>
      <c r="R211" s="27"/>
      <c r="S211" s="27"/>
    </row>
    <row r="212" spans="2:19" x14ac:dyDescent="0.2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7"/>
      <c r="R212" s="27"/>
      <c r="S212" s="27"/>
    </row>
    <row r="213" spans="2:19" x14ac:dyDescent="0.2"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7"/>
      <c r="R213" s="27"/>
      <c r="S213" s="27"/>
    </row>
    <row r="214" spans="2:19" x14ac:dyDescent="0.2"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7"/>
      <c r="R214" s="27"/>
      <c r="S214" s="27"/>
    </row>
    <row r="215" spans="2:19" x14ac:dyDescent="0.2"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7"/>
      <c r="R215" s="27"/>
      <c r="S215" s="27"/>
    </row>
    <row r="216" spans="2:19" x14ac:dyDescent="0.2"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7"/>
      <c r="R216" s="27"/>
      <c r="S216" s="27"/>
    </row>
    <row r="217" spans="2:19" x14ac:dyDescent="0.2"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7"/>
      <c r="R217" s="27"/>
      <c r="S217" s="27"/>
    </row>
    <row r="218" spans="2:19" x14ac:dyDescent="0.2"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7"/>
      <c r="R218" s="27"/>
      <c r="S218" s="27"/>
    </row>
    <row r="219" spans="2:19" x14ac:dyDescent="0.2"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7"/>
      <c r="R219" s="27"/>
      <c r="S219" s="27"/>
    </row>
    <row r="220" spans="2:19" x14ac:dyDescent="0.2"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7"/>
      <c r="R220" s="27"/>
      <c r="S220" s="27"/>
    </row>
    <row r="221" spans="2:19" x14ac:dyDescent="0.2"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7"/>
      <c r="R221" s="27"/>
      <c r="S221" s="27"/>
    </row>
    <row r="222" spans="2:19" x14ac:dyDescent="0.2"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7"/>
      <c r="R222" s="27"/>
      <c r="S222" s="27"/>
    </row>
    <row r="223" spans="2:19" x14ac:dyDescent="0.2"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7"/>
      <c r="R223" s="27"/>
      <c r="S223" s="27"/>
    </row>
    <row r="224" spans="2:19" x14ac:dyDescent="0.2"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7"/>
      <c r="R224" s="27"/>
      <c r="S224" s="27"/>
    </row>
    <row r="225" spans="2:19" x14ac:dyDescent="0.2"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7"/>
      <c r="R225" s="27"/>
      <c r="S225" s="27"/>
    </row>
    <row r="226" spans="2:19" x14ac:dyDescent="0.2"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7"/>
      <c r="R226" s="27"/>
      <c r="S226" s="27"/>
    </row>
    <row r="227" spans="2:19" x14ac:dyDescent="0.2"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7"/>
      <c r="R227" s="27"/>
      <c r="S227" s="27"/>
    </row>
    <row r="228" spans="2:19" x14ac:dyDescent="0.2"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7"/>
      <c r="R228" s="27"/>
      <c r="S228" s="27"/>
    </row>
    <row r="229" spans="2:19" x14ac:dyDescent="0.2"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7"/>
      <c r="R229" s="27"/>
      <c r="S229" s="27"/>
    </row>
    <row r="230" spans="2:19" x14ac:dyDescent="0.2"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7"/>
      <c r="R230" s="27"/>
      <c r="S230" s="27"/>
    </row>
    <row r="231" spans="2:19" x14ac:dyDescent="0.2"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7"/>
      <c r="R231" s="27"/>
      <c r="S231" s="27"/>
    </row>
    <row r="232" spans="2:19" x14ac:dyDescent="0.2"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7"/>
      <c r="R232" s="27"/>
      <c r="S232" s="27"/>
    </row>
    <row r="233" spans="2:19" x14ac:dyDescent="0.2"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7"/>
      <c r="R233" s="27"/>
      <c r="S233" s="27"/>
    </row>
    <row r="234" spans="2:19" x14ac:dyDescent="0.2"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7"/>
      <c r="R234" s="27"/>
      <c r="S234" s="27"/>
    </row>
    <row r="235" spans="2:19" x14ac:dyDescent="0.2"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7"/>
      <c r="R235" s="27"/>
      <c r="S235" s="27"/>
    </row>
    <row r="236" spans="2:19" x14ac:dyDescent="0.2"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7"/>
      <c r="R236" s="27"/>
      <c r="S236" s="27"/>
    </row>
    <row r="237" spans="2:19" x14ac:dyDescent="0.2"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7"/>
      <c r="R237" s="27"/>
      <c r="S237" s="27"/>
    </row>
    <row r="238" spans="2:19" x14ac:dyDescent="0.2"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7"/>
      <c r="R238" s="27"/>
      <c r="S238" s="27"/>
    </row>
    <row r="239" spans="2:19" x14ac:dyDescent="0.2"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7"/>
      <c r="R239" s="27"/>
      <c r="S239" s="27"/>
    </row>
    <row r="240" spans="2:19" x14ac:dyDescent="0.2"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7"/>
      <c r="R240" s="27"/>
      <c r="S240" s="27"/>
    </row>
    <row r="241" spans="2:19" x14ac:dyDescent="0.2"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7"/>
      <c r="R241" s="27"/>
      <c r="S241" s="27"/>
    </row>
    <row r="242" spans="2:19" x14ac:dyDescent="0.2"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7"/>
      <c r="R242" s="27"/>
      <c r="S242" s="27"/>
    </row>
    <row r="243" spans="2:19" x14ac:dyDescent="0.2"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7"/>
      <c r="R243" s="27"/>
      <c r="S243" s="27"/>
    </row>
    <row r="244" spans="2:19" x14ac:dyDescent="0.2"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7"/>
      <c r="R244" s="27"/>
      <c r="S244" s="27"/>
    </row>
    <row r="245" spans="2:19" x14ac:dyDescent="0.2"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7"/>
      <c r="R245" s="27"/>
      <c r="S245" s="27"/>
    </row>
    <row r="246" spans="2:19" x14ac:dyDescent="0.2"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7"/>
      <c r="R246" s="27"/>
      <c r="S246" s="27"/>
    </row>
    <row r="247" spans="2:19" x14ac:dyDescent="0.2"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7"/>
      <c r="R247" s="27"/>
      <c r="S247" s="27"/>
    </row>
    <row r="248" spans="2:19" x14ac:dyDescent="0.2"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7"/>
      <c r="R248" s="27"/>
      <c r="S248" s="27"/>
    </row>
    <row r="249" spans="2:19" x14ac:dyDescent="0.2"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7"/>
      <c r="R249" s="27"/>
      <c r="S249" s="27"/>
    </row>
    <row r="250" spans="2:19" x14ac:dyDescent="0.2"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7"/>
      <c r="R250" s="27"/>
      <c r="S250" s="27"/>
    </row>
    <row r="251" spans="2:19" x14ac:dyDescent="0.2"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7"/>
      <c r="R251" s="27"/>
      <c r="S251" s="27"/>
    </row>
    <row r="252" spans="2:19" x14ac:dyDescent="0.2"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7"/>
      <c r="R252" s="27"/>
      <c r="S252" s="27"/>
    </row>
    <row r="253" spans="2:19" x14ac:dyDescent="0.2"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7"/>
      <c r="R253" s="27"/>
      <c r="S253" s="27"/>
    </row>
    <row r="254" spans="2:19" x14ac:dyDescent="0.2"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7"/>
      <c r="R254" s="27"/>
      <c r="S254" s="27"/>
    </row>
    <row r="255" spans="2:19" x14ac:dyDescent="0.2"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7"/>
      <c r="R255" s="27"/>
      <c r="S255" s="27"/>
    </row>
    <row r="256" spans="2:19" x14ac:dyDescent="0.2"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7"/>
      <c r="R256" s="27"/>
      <c r="S256" s="27"/>
    </row>
    <row r="257" spans="2:19" x14ac:dyDescent="0.2"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7"/>
      <c r="R257" s="27"/>
      <c r="S257" s="27"/>
    </row>
    <row r="258" spans="2:19" x14ac:dyDescent="0.2"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7"/>
      <c r="R258" s="27"/>
      <c r="S258" s="27"/>
    </row>
    <row r="259" spans="2:19" x14ac:dyDescent="0.2"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7"/>
      <c r="R259" s="27"/>
      <c r="S259" s="27"/>
    </row>
    <row r="260" spans="2:19" x14ac:dyDescent="0.2"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7"/>
      <c r="R260" s="27"/>
      <c r="S260" s="27"/>
    </row>
    <row r="261" spans="2:19" x14ac:dyDescent="0.2"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7"/>
      <c r="R261" s="27"/>
      <c r="S261" s="27"/>
    </row>
    <row r="262" spans="2:19" x14ac:dyDescent="0.2"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7"/>
      <c r="R262" s="27"/>
      <c r="S262" s="27"/>
    </row>
    <row r="263" spans="2:19" x14ac:dyDescent="0.2"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7"/>
      <c r="R263" s="27"/>
      <c r="S263" s="27"/>
    </row>
    <row r="264" spans="2:19" x14ac:dyDescent="0.2"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7"/>
      <c r="R264" s="27"/>
      <c r="S264" s="27"/>
    </row>
    <row r="265" spans="2:19" x14ac:dyDescent="0.2"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7"/>
      <c r="R265" s="27"/>
      <c r="S265" s="27"/>
    </row>
    <row r="266" spans="2:19" x14ac:dyDescent="0.2"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7"/>
      <c r="R266" s="27"/>
      <c r="S266" s="27"/>
    </row>
    <row r="267" spans="2:19" x14ac:dyDescent="0.2"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7"/>
      <c r="R267" s="27"/>
      <c r="S267" s="27"/>
    </row>
    <row r="268" spans="2:19" x14ac:dyDescent="0.2"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7"/>
      <c r="R268" s="27"/>
      <c r="S268" s="27"/>
    </row>
    <row r="269" spans="2:19" x14ac:dyDescent="0.2"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7"/>
      <c r="R269" s="27"/>
      <c r="S269" s="27"/>
    </row>
    <row r="270" spans="2:19" x14ac:dyDescent="0.2"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7"/>
      <c r="R270" s="27"/>
      <c r="S270" s="27"/>
    </row>
    <row r="271" spans="2:19" x14ac:dyDescent="0.2"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7"/>
      <c r="R271" s="27"/>
      <c r="S271" s="27"/>
    </row>
    <row r="272" spans="2:19" x14ac:dyDescent="0.2"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7"/>
      <c r="R272" s="27"/>
      <c r="S272" s="27"/>
    </row>
    <row r="273" spans="2:19" x14ac:dyDescent="0.2"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7"/>
      <c r="R273" s="27"/>
      <c r="S273" s="27"/>
    </row>
    <row r="274" spans="2:19" x14ac:dyDescent="0.2"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7"/>
      <c r="R274" s="27"/>
      <c r="S274" s="27"/>
    </row>
    <row r="275" spans="2:19" x14ac:dyDescent="0.2"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7"/>
      <c r="R275" s="27"/>
      <c r="S275" s="27"/>
    </row>
    <row r="276" spans="2:19" x14ac:dyDescent="0.2"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7"/>
      <c r="R276" s="27"/>
      <c r="S276" s="27"/>
    </row>
    <row r="277" spans="2:19" x14ac:dyDescent="0.2"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7"/>
      <c r="R277" s="27"/>
      <c r="S277" s="27"/>
    </row>
    <row r="278" spans="2:19" x14ac:dyDescent="0.2"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7"/>
      <c r="R278" s="27"/>
      <c r="S278" s="27"/>
    </row>
    <row r="279" spans="2:19" x14ac:dyDescent="0.2"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7"/>
      <c r="R279" s="27"/>
      <c r="S279" s="27"/>
    </row>
    <row r="280" spans="2:19" x14ac:dyDescent="0.2"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7"/>
      <c r="R280" s="27"/>
      <c r="S280" s="27"/>
    </row>
    <row r="281" spans="2:19" x14ac:dyDescent="0.2"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7"/>
      <c r="R281" s="27"/>
      <c r="S281" s="27"/>
    </row>
    <row r="282" spans="2:19" x14ac:dyDescent="0.2"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7"/>
      <c r="R282" s="27"/>
      <c r="S282" s="27"/>
    </row>
    <row r="283" spans="2:19" x14ac:dyDescent="0.2"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7"/>
      <c r="R283" s="27"/>
      <c r="S283" s="27"/>
    </row>
    <row r="284" spans="2:19" x14ac:dyDescent="0.2"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7"/>
      <c r="R284" s="27"/>
      <c r="S284" s="27"/>
    </row>
    <row r="285" spans="2:19" x14ac:dyDescent="0.2"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7"/>
      <c r="R285" s="27"/>
      <c r="S285" s="27"/>
    </row>
    <row r="286" spans="2:19" x14ac:dyDescent="0.2"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7"/>
      <c r="R286" s="27"/>
      <c r="S286" s="27"/>
    </row>
    <row r="287" spans="2:19" x14ac:dyDescent="0.2"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7"/>
      <c r="R287" s="27"/>
      <c r="S287" s="27"/>
    </row>
    <row r="288" spans="2:19" x14ac:dyDescent="0.2"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7"/>
      <c r="R288" s="27"/>
      <c r="S288" s="27"/>
    </row>
    <row r="289" spans="2:19" x14ac:dyDescent="0.2"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7"/>
      <c r="R289" s="27"/>
      <c r="S289" s="27"/>
    </row>
    <row r="290" spans="2:19" x14ac:dyDescent="0.2"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7"/>
      <c r="R290" s="27"/>
      <c r="S290" s="27"/>
    </row>
    <row r="291" spans="2:19" x14ac:dyDescent="0.2"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7"/>
      <c r="R291" s="27"/>
      <c r="S291" s="27"/>
    </row>
    <row r="292" spans="2:19" x14ac:dyDescent="0.2"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7"/>
      <c r="R292" s="27"/>
      <c r="S292" s="27"/>
    </row>
    <row r="293" spans="2:19" x14ac:dyDescent="0.2"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7"/>
      <c r="R293" s="27"/>
      <c r="S293" s="27"/>
    </row>
    <row r="294" spans="2:19" x14ac:dyDescent="0.2"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7"/>
      <c r="R294" s="27"/>
      <c r="S294" s="27"/>
    </row>
    <row r="295" spans="2:19" x14ac:dyDescent="0.2"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7"/>
      <c r="R295" s="27"/>
      <c r="S295" s="27"/>
    </row>
    <row r="296" spans="2:19" x14ac:dyDescent="0.2"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7"/>
      <c r="R296" s="27"/>
      <c r="S296" s="27"/>
    </row>
    <row r="297" spans="2:19" x14ac:dyDescent="0.2"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7"/>
      <c r="R297" s="27"/>
      <c r="S297" s="27"/>
    </row>
    <row r="298" spans="2:19" x14ac:dyDescent="0.2"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7"/>
      <c r="R298" s="27"/>
      <c r="S298" s="27"/>
    </row>
    <row r="299" spans="2:19" x14ac:dyDescent="0.2"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7"/>
      <c r="R299" s="27"/>
      <c r="S299" s="27"/>
    </row>
    <row r="300" spans="2:19" x14ac:dyDescent="0.2"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7"/>
      <c r="R300" s="27"/>
      <c r="S300" s="27"/>
    </row>
    <row r="301" spans="2:19" x14ac:dyDescent="0.2"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7"/>
      <c r="R301" s="27"/>
      <c r="S301" s="27"/>
    </row>
    <row r="302" spans="2:19" x14ac:dyDescent="0.2"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7"/>
      <c r="R302" s="27"/>
      <c r="S302" s="27"/>
    </row>
    <row r="303" spans="2:19" x14ac:dyDescent="0.2"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7"/>
      <c r="R303" s="27"/>
      <c r="S303" s="27"/>
    </row>
    <row r="304" spans="2:19" x14ac:dyDescent="0.2"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7"/>
      <c r="R304" s="27"/>
      <c r="S304" s="27"/>
    </row>
    <row r="305" spans="2:19" x14ac:dyDescent="0.2"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7"/>
      <c r="R305" s="27"/>
      <c r="S305" s="27"/>
    </row>
    <row r="306" spans="2:19" x14ac:dyDescent="0.2"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7"/>
      <c r="R306" s="27"/>
      <c r="S306" s="27"/>
    </row>
    <row r="307" spans="2:19" x14ac:dyDescent="0.2"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7"/>
      <c r="R307" s="27"/>
      <c r="S307" s="27"/>
    </row>
    <row r="308" spans="2:19" x14ac:dyDescent="0.2"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7"/>
      <c r="R308" s="27"/>
      <c r="S308" s="27"/>
    </row>
    <row r="309" spans="2:19" x14ac:dyDescent="0.2"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7"/>
      <c r="R309" s="27"/>
      <c r="S309" s="27"/>
    </row>
    <row r="310" spans="2:19" x14ac:dyDescent="0.2"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7"/>
      <c r="R310" s="27"/>
      <c r="S310" s="27"/>
    </row>
    <row r="311" spans="2:19" x14ac:dyDescent="0.2"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7"/>
      <c r="R311" s="27"/>
      <c r="S311" s="27"/>
    </row>
    <row r="312" spans="2:19" x14ac:dyDescent="0.2"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7"/>
      <c r="R312" s="27"/>
      <c r="S312" s="27"/>
    </row>
    <row r="313" spans="2:19" x14ac:dyDescent="0.2"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7"/>
      <c r="R313" s="27"/>
      <c r="S313" s="27"/>
    </row>
    <row r="314" spans="2:19" x14ac:dyDescent="0.2"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7"/>
      <c r="R314" s="27"/>
      <c r="S314" s="27"/>
    </row>
    <row r="315" spans="2:19" x14ac:dyDescent="0.2"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7"/>
      <c r="R315" s="27"/>
      <c r="S315" s="27"/>
    </row>
    <row r="316" spans="2:19" x14ac:dyDescent="0.2"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7"/>
      <c r="R316" s="27"/>
      <c r="S316" s="27"/>
    </row>
    <row r="317" spans="2:19" x14ac:dyDescent="0.2"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7"/>
      <c r="R317" s="27"/>
      <c r="S317" s="27"/>
    </row>
    <row r="318" spans="2:19" x14ac:dyDescent="0.2"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7"/>
      <c r="R318" s="27"/>
      <c r="S318" s="27"/>
    </row>
    <row r="319" spans="2:19" x14ac:dyDescent="0.2"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7"/>
      <c r="R319" s="27"/>
      <c r="S319" s="27"/>
    </row>
    <row r="320" spans="2:19" x14ac:dyDescent="0.2"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7"/>
      <c r="R320" s="27"/>
      <c r="S320" s="27"/>
    </row>
    <row r="321" spans="2:19" x14ac:dyDescent="0.2"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7"/>
      <c r="R321" s="27"/>
      <c r="S321" s="27"/>
    </row>
    <row r="322" spans="2:19" x14ac:dyDescent="0.2"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7"/>
      <c r="R322" s="27"/>
      <c r="S322" s="27"/>
    </row>
    <row r="323" spans="2:19" x14ac:dyDescent="0.2"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7"/>
      <c r="R323" s="27"/>
      <c r="S323" s="27"/>
    </row>
    <row r="324" spans="2:19" x14ac:dyDescent="0.2"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7"/>
      <c r="R324" s="27"/>
      <c r="S324" s="27"/>
    </row>
    <row r="325" spans="2:19" x14ac:dyDescent="0.2"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7"/>
      <c r="R325" s="27"/>
      <c r="S325" s="27"/>
    </row>
    <row r="326" spans="2:19" x14ac:dyDescent="0.2"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7"/>
      <c r="R326" s="27"/>
      <c r="S326" s="27"/>
    </row>
    <row r="327" spans="2:19" x14ac:dyDescent="0.2"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7"/>
      <c r="R327" s="27"/>
      <c r="S327" s="27"/>
    </row>
    <row r="328" spans="2:19" x14ac:dyDescent="0.2"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7"/>
      <c r="R328" s="27"/>
      <c r="S328" s="27"/>
    </row>
    <row r="329" spans="2:19" x14ac:dyDescent="0.2"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7"/>
      <c r="R329" s="27"/>
      <c r="S329" s="27"/>
    </row>
    <row r="330" spans="2:19" x14ac:dyDescent="0.2"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7"/>
      <c r="R330" s="27"/>
      <c r="S330" s="27"/>
    </row>
    <row r="331" spans="2:19" x14ac:dyDescent="0.2"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7"/>
      <c r="R331" s="27"/>
      <c r="S331" s="27"/>
    </row>
    <row r="332" spans="2:19" x14ac:dyDescent="0.2"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7"/>
      <c r="R332" s="27"/>
      <c r="S332" s="27"/>
    </row>
    <row r="333" spans="2:19" x14ac:dyDescent="0.2"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7"/>
      <c r="R333" s="27"/>
      <c r="S333" s="27"/>
    </row>
    <row r="334" spans="2:19" x14ac:dyDescent="0.2"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7"/>
      <c r="R334" s="27"/>
      <c r="S334" s="27"/>
    </row>
    <row r="335" spans="2:19" x14ac:dyDescent="0.2"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7"/>
      <c r="R335" s="27"/>
      <c r="S335" s="27"/>
    </row>
    <row r="336" spans="2:19" x14ac:dyDescent="0.2"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7"/>
      <c r="R336" s="27"/>
      <c r="S336" s="27"/>
    </row>
    <row r="337" spans="2:19" x14ac:dyDescent="0.2"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7"/>
      <c r="R337" s="27"/>
      <c r="S337" s="27"/>
    </row>
    <row r="338" spans="2:19" x14ac:dyDescent="0.2"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7"/>
      <c r="R338" s="27"/>
      <c r="S338" s="27"/>
    </row>
    <row r="339" spans="2:19" x14ac:dyDescent="0.2"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7"/>
      <c r="R339" s="27"/>
      <c r="S339" s="27"/>
    </row>
    <row r="340" spans="2:19" x14ac:dyDescent="0.2"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7"/>
      <c r="R340" s="27"/>
      <c r="S340" s="27"/>
    </row>
    <row r="341" spans="2:19" x14ac:dyDescent="0.2"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7"/>
      <c r="R341" s="27"/>
      <c r="S341" s="27"/>
    </row>
    <row r="342" spans="2:19" x14ac:dyDescent="0.2"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7"/>
      <c r="R342" s="27"/>
      <c r="S342" s="27"/>
    </row>
    <row r="343" spans="2:19" x14ac:dyDescent="0.2"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7"/>
      <c r="R343" s="27"/>
      <c r="S343" s="27"/>
    </row>
    <row r="344" spans="2:19" x14ac:dyDescent="0.2"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7"/>
      <c r="R344" s="27"/>
      <c r="S344" s="27"/>
    </row>
    <row r="345" spans="2:19" x14ac:dyDescent="0.2"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7"/>
      <c r="R345" s="27"/>
      <c r="S345" s="27"/>
    </row>
    <row r="346" spans="2:19" x14ac:dyDescent="0.2"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7"/>
      <c r="R346" s="27"/>
      <c r="S346" s="27"/>
    </row>
    <row r="347" spans="2:19" x14ac:dyDescent="0.2"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7"/>
      <c r="R347" s="27"/>
      <c r="S347" s="27"/>
    </row>
    <row r="348" spans="2:19" x14ac:dyDescent="0.2"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7"/>
      <c r="R348" s="27"/>
      <c r="S348" s="27"/>
    </row>
    <row r="349" spans="2:19" x14ac:dyDescent="0.2"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7"/>
      <c r="R349" s="27"/>
      <c r="S349" s="27"/>
    </row>
    <row r="350" spans="2:19" x14ac:dyDescent="0.2"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7"/>
      <c r="R350" s="27"/>
      <c r="S350" s="27"/>
    </row>
    <row r="351" spans="2:19" x14ac:dyDescent="0.2"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7"/>
      <c r="R351" s="27"/>
      <c r="S351" s="27"/>
    </row>
    <row r="352" spans="2:19" x14ac:dyDescent="0.2"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7"/>
      <c r="R352" s="27"/>
      <c r="S352" s="27"/>
    </row>
    <row r="353" spans="2:19" x14ac:dyDescent="0.2"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7"/>
      <c r="R353" s="27"/>
      <c r="S353" s="27"/>
    </row>
    <row r="354" spans="2:19" x14ac:dyDescent="0.2"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7"/>
      <c r="R354" s="27"/>
      <c r="S354" s="27"/>
    </row>
    <row r="355" spans="2:19" x14ac:dyDescent="0.2"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7"/>
      <c r="R355" s="27"/>
      <c r="S355" s="27"/>
    </row>
    <row r="356" spans="2:19" x14ac:dyDescent="0.2"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7"/>
      <c r="R356" s="27"/>
      <c r="S356" s="27"/>
    </row>
    <row r="357" spans="2:19" x14ac:dyDescent="0.2"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7"/>
      <c r="R357" s="27"/>
      <c r="S357" s="27"/>
    </row>
    <row r="358" spans="2:19" x14ac:dyDescent="0.2"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7"/>
      <c r="R358" s="27"/>
      <c r="S358" s="27"/>
    </row>
    <row r="359" spans="2:19" x14ac:dyDescent="0.2"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7"/>
      <c r="R359" s="27"/>
      <c r="S359" s="27"/>
    </row>
    <row r="360" spans="2:19" x14ac:dyDescent="0.2"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7"/>
      <c r="R360" s="27"/>
      <c r="S360" s="27"/>
    </row>
    <row r="361" spans="2:19" x14ac:dyDescent="0.2"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7"/>
      <c r="R361" s="27"/>
      <c r="S361" s="27"/>
    </row>
    <row r="362" spans="2:19" x14ac:dyDescent="0.2"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7"/>
      <c r="R362" s="27"/>
      <c r="S362" s="27"/>
    </row>
    <row r="363" spans="2:19" x14ac:dyDescent="0.2"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7"/>
      <c r="R363" s="27"/>
      <c r="S363" s="27"/>
    </row>
    <row r="364" spans="2:19" x14ac:dyDescent="0.2"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7"/>
      <c r="R364" s="27"/>
      <c r="S364" s="27"/>
    </row>
    <row r="365" spans="2:19" x14ac:dyDescent="0.2"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7"/>
      <c r="R365" s="27"/>
      <c r="S365" s="27"/>
    </row>
    <row r="366" spans="2:19" x14ac:dyDescent="0.2"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7"/>
      <c r="R366" s="27"/>
      <c r="S366" s="27"/>
    </row>
    <row r="367" spans="2:19" x14ac:dyDescent="0.2"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7"/>
      <c r="R367" s="27"/>
      <c r="S367" s="27"/>
    </row>
    <row r="368" spans="2:19" x14ac:dyDescent="0.2"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7"/>
      <c r="R368" s="27"/>
      <c r="S368" s="27"/>
    </row>
    <row r="369" spans="2:19" x14ac:dyDescent="0.2"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7"/>
      <c r="R369" s="27"/>
      <c r="S369" s="27"/>
    </row>
    <row r="370" spans="2:19" x14ac:dyDescent="0.2"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7"/>
      <c r="R370" s="27"/>
      <c r="S370" s="27"/>
    </row>
    <row r="371" spans="2:19" x14ac:dyDescent="0.2"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7"/>
      <c r="R371" s="27"/>
      <c r="S371" s="27"/>
    </row>
    <row r="372" spans="2:19" x14ac:dyDescent="0.2"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7"/>
      <c r="R372" s="27"/>
      <c r="S372" s="27"/>
    </row>
    <row r="373" spans="2:19" x14ac:dyDescent="0.2"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7"/>
      <c r="R373" s="27"/>
      <c r="S373" s="27"/>
    </row>
    <row r="374" spans="2:19" x14ac:dyDescent="0.2"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7"/>
      <c r="R374" s="27"/>
      <c r="S374" s="27"/>
    </row>
    <row r="375" spans="2:19" x14ac:dyDescent="0.2"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7"/>
      <c r="R375" s="27"/>
      <c r="S375" s="27"/>
    </row>
    <row r="376" spans="2:19" x14ac:dyDescent="0.2"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7"/>
      <c r="R376" s="27"/>
      <c r="S376" s="27"/>
    </row>
    <row r="377" spans="2:19" x14ac:dyDescent="0.2"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7"/>
      <c r="R377" s="27"/>
      <c r="S377" s="27"/>
    </row>
    <row r="378" spans="2:19" x14ac:dyDescent="0.2"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7"/>
      <c r="R378" s="27"/>
      <c r="S378" s="27"/>
    </row>
    <row r="379" spans="2:19" x14ac:dyDescent="0.2"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7"/>
      <c r="R379" s="27"/>
      <c r="S379" s="27"/>
    </row>
    <row r="380" spans="2:19" x14ac:dyDescent="0.2"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7"/>
      <c r="R380" s="27"/>
      <c r="S380" s="27"/>
    </row>
    <row r="381" spans="2:19" x14ac:dyDescent="0.2"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7"/>
      <c r="R381" s="27"/>
      <c r="S381" s="27"/>
    </row>
    <row r="382" spans="2:19" x14ac:dyDescent="0.2"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7"/>
      <c r="R382" s="27"/>
      <c r="S382" s="27"/>
    </row>
    <row r="383" spans="2:19" x14ac:dyDescent="0.2"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7"/>
      <c r="R383" s="27"/>
      <c r="S383" s="27"/>
    </row>
    <row r="384" spans="2:19" x14ac:dyDescent="0.2"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7"/>
      <c r="R384" s="27"/>
      <c r="S384" s="27"/>
    </row>
    <row r="385" spans="2:19" x14ac:dyDescent="0.2"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7"/>
      <c r="R385" s="27"/>
      <c r="S385" s="27"/>
    </row>
    <row r="386" spans="2:19" x14ac:dyDescent="0.2"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7"/>
      <c r="R386" s="27"/>
      <c r="S386" s="27"/>
    </row>
    <row r="387" spans="2:19" x14ac:dyDescent="0.2"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7"/>
      <c r="R387" s="27"/>
      <c r="S387" s="27"/>
    </row>
    <row r="388" spans="2:19" x14ac:dyDescent="0.2"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7"/>
      <c r="R388" s="27"/>
      <c r="S388" s="27"/>
    </row>
    <row r="389" spans="2:19" x14ac:dyDescent="0.2"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7"/>
      <c r="R389" s="27"/>
      <c r="S389" s="27"/>
    </row>
    <row r="390" spans="2:19" x14ac:dyDescent="0.2"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7"/>
      <c r="R390" s="27"/>
      <c r="S390" s="27"/>
    </row>
    <row r="391" spans="2:19" x14ac:dyDescent="0.2"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7"/>
      <c r="R391" s="27"/>
      <c r="S391" s="27"/>
    </row>
    <row r="392" spans="2:19" x14ac:dyDescent="0.2"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7"/>
      <c r="R392" s="27"/>
      <c r="S392" s="27"/>
    </row>
    <row r="393" spans="2:19" x14ac:dyDescent="0.2"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7"/>
      <c r="R393" s="27"/>
      <c r="S393" s="27"/>
    </row>
    <row r="394" spans="2:19" x14ac:dyDescent="0.2"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7"/>
      <c r="R394" s="27"/>
      <c r="S394" s="27"/>
    </row>
    <row r="395" spans="2:19" x14ac:dyDescent="0.2"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7"/>
      <c r="R395" s="27"/>
      <c r="S395" s="27"/>
    </row>
    <row r="396" spans="2:19" x14ac:dyDescent="0.2"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7"/>
      <c r="R396" s="27"/>
      <c r="S396" s="27"/>
    </row>
    <row r="397" spans="2:19" x14ac:dyDescent="0.2"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7"/>
      <c r="R397" s="27"/>
      <c r="S397" s="27"/>
    </row>
    <row r="398" spans="2:19" x14ac:dyDescent="0.2"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7"/>
      <c r="R398" s="27"/>
      <c r="S398" s="27"/>
    </row>
    <row r="399" spans="2:19" x14ac:dyDescent="0.2"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7"/>
      <c r="R399" s="27"/>
      <c r="S399" s="27"/>
    </row>
    <row r="400" spans="2:19" x14ac:dyDescent="0.2"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7"/>
      <c r="R400" s="27"/>
      <c r="S400" s="27"/>
    </row>
    <row r="401" spans="2:19" x14ac:dyDescent="0.2"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7"/>
      <c r="R401" s="27"/>
      <c r="S401" s="27"/>
    </row>
    <row r="402" spans="2:19" x14ac:dyDescent="0.2"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7"/>
      <c r="R402" s="27"/>
      <c r="S402" s="27"/>
    </row>
    <row r="403" spans="2:19" x14ac:dyDescent="0.2"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7"/>
      <c r="R403" s="27"/>
      <c r="S403" s="27"/>
    </row>
    <row r="404" spans="2:19" x14ac:dyDescent="0.2"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7"/>
      <c r="R404" s="27"/>
      <c r="S404" s="27"/>
    </row>
    <row r="405" spans="2:19" x14ac:dyDescent="0.2"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7"/>
      <c r="R405" s="27"/>
      <c r="S405" s="27"/>
    </row>
    <row r="406" spans="2:19" x14ac:dyDescent="0.2"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7"/>
      <c r="R406" s="27"/>
      <c r="S406" s="27"/>
    </row>
    <row r="407" spans="2:19" x14ac:dyDescent="0.2"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7"/>
      <c r="R407" s="27"/>
      <c r="S407" s="27"/>
    </row>
    <row r="408" spans="2:19" x14ac:dyDescent="0.2"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7"/>
      <c r="R408" s="27"/>
      <c r="S408" s="27"/>
    </row>
    <row r="409" spans="2:19" x14ac:dyDescent="0.2"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7"/>
      <c r="R409" s="27"/>
      <c r="S409" s="27"/>
    </row>
    <row r="410" spans="2:19" x14ac:dyDescent="0.2"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7"/>
      <c r="R410" s="27"/>
      <c r="S410" s="27"/>
    </row>
    <row r="411" spans="2:19" x14ac:dyDescent="0.2"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7"/>
      <c r="R411" s="27"/>
      <c r="S411" s="27"/>
    </row>
    <row r="412" spans="2:19" x14ac:dyDescent="0.2"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7"/>
      <c r="R412" s="27"/>
      <c r="S412" s="27"/>
    </row>
    <row r="413" spans="2:19" x14ac:dyDescent="0.2"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7"/>
      <c r="R413" s="27"/>
      <c r="S413" s="27"/>
    </row>
    <row r="414" spans="2:19" x14ac:dyDescent="0.2"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7"/>
      <c r="R414" s="27"/>
      <c r="S414" s="27"/>
    </row>
    <row r="415" spans="2:19" x14ac:dyDescent="0.2"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7"/>
      <c r="R415" s="27"/>
      <c r="S415" s="27"/>
    </row>
    <row r="416" spans="2:19" x14ac:dyDescent="0.2"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7"/>
      <c r="R416" s="27"/>
      <c r="S416" s="27"/>
    </row>
    <row r="417" spans="2:19" x14ac:dyDescent="0.2"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7"/>
      <c r="R417" s="27"/>
      <c r="S417" s="27"/>
    </row>
    <row r="418" spans="2:19" x14ac:dyDescent="0.2"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7"/>
      <c r="R418" s="27"/>
      <c r="S418" s="27"/>
    </row>
    <row r="419" spans="2:19" x14ac:dyDescent="0.2"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7"/>
      <c r="R419" s="27"/>
      <c r="S419" s="27"/>
    </row>
    <row r="420" spans="2:19" x14ac:dyDescent="0.2"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7"/>
      <c r="R420" s="27"/>
      <c r="S420" s="27"/>
    </row>
    <row r="421" spans="2:19" x14ac:dyDescent="0.2"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7"/>
      <c r="R421" s="27"/>
      <c r="S421" s="27"/>
    </row>
    <row r="422" spans="2:19" x14ac:dyDescent="0.2"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7"/>
      <c r="R422" s="27"/>
      <c r="S422" s="27"/>
    </row>
    <row r="423" spans="2:19" x14ac:dyDescent="0.2"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7"/>
      <c r="R423" s="27"/>
      <c r="S423" s="27"/>
    </row>
    <row r="424" spans="2:19" x14ac:dyDescent="0.2"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7"/>
      <c r="R424" s="27"/>
      <c r="S424" s="27"/>
    </row>
    <row r="425" spans="2:19" x14ac:dyDescent="0.2"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7"/>
      <c r="R425" s="27"/>
      <c r="S425" s="27"/>
    </row>
    <row r="426" spans="2:19" x14ac:dyDescent="0.2"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7"/>
      <c r="R426" s="27"/>
      <c r="S426" s="27"/>
    </row>
    <row r="427" spans="2:19" x14ac:dyDescent="0.2"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7"/>
      <c r="R427" s="27"/>
      <c r="S427" s="27"/>
    </row>
    <row r="428" spans="2:19" x14ac:dyDescent="0.2"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7"/>
      <c r="R428" s="27"/>
      <c r="S428" s="27"/>
    </row>
    <row r="429" spans="2:19" x14ac:dyDescent="0.2"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7"/>
      <c r="R429" s="27"/>
      <c r="S429" s="27"/>
    </row>
    <row r="430" spans="2:19" x14ac:dyDescent="0.2"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7"/>
      <c r="R430" s="27"/>
      <c r="S430" s="27"/>
    </row>
    <row r="431" spans="2:19" x14ac:dyDescent="0.2"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7"/>
      <c r="R431" s="27"/>
      <c r="S431" s="27"/>
    </row>
    <row r="432" spans="2:19" x14ac:dyDescent="0.2"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7"/>
      <c r="R432" s="27"/>
      <c r="S432" s="27"/>
    </row>
    <row r="433" spans="2:19" x14ac:dyDescent="0.2"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7"/>
      <c r="R433" s="27"/>
      <c r="S433" s="27"/>
    </row>
    <row r="434" spans="2:19" x14ac:dyDescent="0.2"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7"/>
      <c r="R434" s="27"/>
      <c r="S434" s="27"/>
    </row>
    <row r="435" spans="2:19" x14ac:dyDescent="0.2"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7"/>
      <c r="R435" s="27"/>
      <c r="S435" s="27"/>
    </row>
    <row r="436" spans="2:19" x14ac:dyDescent="0.2"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7"/>
      <c r="R436" s="27"/>
      <c r="S436" s="27"/>
    </row>
    <row r="437" spans="2:19" x14ac:dyDescent="0.2"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7"/>
      <c r="R437" s="27"/>
      <c r="S437" s="27"/>
    </row>
    <row r="438" spans="2:19" x14ac:dyDescent="0.2"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7"/>
      <c r="R438" s="27"/>
      <c r="S438" s="27"/>
    </row>
    <row r="439" spans="2:19" x14ac:dyDescent="0.2"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7"/>
      <c r="R439" s="27"/>
      <c r="S439" s="27"/>
    </row>
    <row r="440" spans="2:19" x14ac:dyDescent="0.2"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7"/>
      <c r="R440" s="27"/>
      <c r="S440" s="27"/>
    </row>
    <row r="441" spans="2:19" x14ac:dyDescent="0.2"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7"/>
      <c r="R441" s="27"/>
      <c r="S441" s="27"/>
    </row>
    <row r="442" spans="2:19" x14ac:dyDescent="0.2"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7"/>
      <c r="R442" s="27"/>
      <c r="S442" s="27"/>
    </row>
    <row r="443" spans="2:19" x14ac:dyDescent="0.2"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7"/>
      <c r="R443" s="27"/>
      <c r="S443" s="27"/>
    </row>
    <row r="444" spans="2:19" x14ac:dyDescent="0.2"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7"/>
      <c r="R444" s="27"/>
      <c r="S444" s="27"/>
    </row>
    <row r="445" spans="2:19" x14ac:dyDescent="0.2"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7"/>
      <c r="R445" s="27"/>
      <c r="S445" s="27"/>
    </row>
    <row r="446" spans="2:19" x14ac:dyDescent="0.2"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7"/>
      <c r="R446" s="27"/>
      <c r="S446" s="27"/>
    </row>
    <row r="447" spans="2:19" x14ac:dyDescent="0.2"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7"/>
      <c r="R447" s="27"/>
      <c r="S447" s="27"/>
    </row>
    <row r="448" spans="2:19" x14ac:dyDescent="0.2"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7"/>
      <c r="R448" s="27"/>
      <c r="S448" s="27"/>
    </row>
    <row r="449" spans="2:19" x14ac:dyDescent="0.2"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7"/>
      <c r="R449" s="27"/>
      <c r="S449" s="27"/>
    </row>
    <row r="450" spans="2:19" x14ac:dyDescent="0.2"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7"/>
      <c r="R450" s="27"/>
      <c r="S450" s="27"/>
    </row>
    <row r="451" spans="2:19" x14ac:dyDescent="0.2"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7"/>
      <c r="R451" s="27"/>
      <c r="S451" s="27"/>
    </row>
    <row r="452" spans="2:19" x14ac:dyDescent="0.2"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7"/>
      <c r="R452" s="27"/>
      <c r="S452" s="27"/>
    </row>
    <row r="453" spans="2:19" x14ac:dyDescent="0.2"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7"/>
      <c r="R453" s="27"/>
      <c r="S453" s="27"/>
    </row>
    <row r="454" spans="2:19" x14ac:dyDescent="0.2"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7"/>
      <c r="R454" s="27"/>
      <c r="S454" s="27"/>
    </row>
    <row r="455" spans="2:19" x14ac:dyDescent="0.2"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7"/>
      <c r="R455" s="27"/>
      <c r="S455" s="27"/>
    </row>
    <row r="456" spans="2:19" x14ac:dyDescent="0.2"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7"/>
      <c r="R456" s="27"/>
      <c r="S456" s="27"/>
    </row>
    <row r="457" spans="2:19" x14ac:dyDescent="0.2"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7"/>
      <c r="R457" s="27"/>
      <c r="S457" s="27"/>
    </row>
    <row r="458" spans="2:19" x14ac:dyDescent="0.2"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7"/>
      <c r="R458" s="27"/>
      <c r="S458" s="27"/>
    </row>
    <row r="459" spans="2:19" x14ac:dyDescent="0.2"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7"/>
      <c r="R459" s="27"/>
      <c r="S459" s="27"/>
    </row>
    <row r="460" spans="2:19" x14ac:dyDescent="0.2"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7"/>
      <c r="R460" s="27"/>
      <c r="S460" s="27"/>
    </row>
    <row r="461" spans="2:19" x14ac:dyDescent="0.2"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7"/>
      <c r="R461" s="27"/>
      <c r="S461" s="27"/>
    </row>
    <row r="462" spans="2:19" x14ac:dyDescent="0.2"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7"/>
      <c r="R462" s="27"/>
      <c r="S462" s="27"/>
    </row>
    <row r="463" spans="2:19" x14ac:dyDescent="0.2"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7"/>
      <c r="R463" s="27"/>
      <c r="S463" s="27"/>
    </row>
    <row r="464" spans="2:19" x14ac:dyDescent="0.2"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7"/>
      <c r="R464" s="27"/>
      <c r="S464" s="27"/>
    </row>
    <row r="465" spans="2:19" x14ac:dyDescent="0.2"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7"/>
      <c r="R465" s="27"/>
      <c r="S465" s="27"/>
    </row>
    <row r="466" spans="2:19" x14ac:dyDescent="0.2"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7"/>
      <c r="R466" s="27"/>
      <c r="S466" s="27"/>
    </row>
    <row r="467" spans="2:19" x14ac:dyDescent="0.2"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7"/>
      <c r="R467" s="27"/>
      <c r="S467" s="27"/>
    </row>
    <row r="468" spans="2:19" x14ac:dyDescent="0.2"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7"/>
      <c r="R468" s="27"/>
      <c r="S468" s="27"/>
    </row>
    <row r="469" spans="2:19" x14ac:dyDescent="0.2"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7"/>
      <c r="R469" s="27"/>
      <c r="S469" s="27"/>
    </row>
    <row r="470" spans="2:19" x14ac:dyDescent="0.2"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7"/>
      <c r="R470" s="27"/>
      <c r="S470" s="27"/>
    </row>
    <row r="471" spans="2:19" x14ac:dyDescent="0.2"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7"/>
      <c r="R471" s="27"/>
      <c r="S471" s="27"/>
    </row>
    <row r="472" spans="2:19" x14ac:dyDescent="0.2"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7"/>
      <c r="R472" s="27"/>
      <c r="S472" s="27"/>
    </row>
    <row r="473" spans="2:19" x14ac:dyDescent="0.2"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7"/>
      <c r="R473" s="27"/>
      <c r="S473" s="27"/>
    </row>
    <row r="474" spans="2:19" x14ac:dyDescent="0.2"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7"/>
      <c r="R474" s="27"/>
      <c r="S474" s="27"/>
    </row>
    <row r="475" spans="2:19" x14ac:dyDescent="0.2"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7"/>
      <c r="R475" s="27"/>
      <c r="S475" s="27"/>
    </row>
    <row r="476" spans="2:19" x14ac:dyDescent="0.2"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7"/>
      <c r="R476" s="27"/>
      <c r="S476" s="27"/>
    </row>
    <row r="477" spans="2:19" x14ac:dyDescent="0.2"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7"/>
      <c r="R477" s="27"/>
      <c r="S477" s="27"/>
    </row>
    <row r="478" spans="2:19" x14ac:dyDescent="0.2"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7"/>
      <c r="R478" s="27"/>
      <c r="S478" s="27"/>
    </row>
    <row r="479" spans="2:19" x14ac:dyDescent="0.2"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7"/>
      <c r="R479" s="27"/>
      <c r="S479" s="27"/>
    </row>
    <row r="480" spans="2:19" x14ac:dyDescent="0.2"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7"/>
      <c r="R480" s="27"/>
      <c r="S480" s="27"/>
    </row>
    <row r="481" spans="2:19" x14ac:dyDescent="0.2"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7"/>
      <c r="R481" s="27"/>
      <c r="S481" s="27"/>
    </row>
    <row r="482" spans="2:19" x14ac:dyDescent="0.2"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7"/>
      <c r="R482" s="27"/>
      <c r="S482" s="27"/>
    </row>
    <row r="483" spans="2:19" x14ac:dyDescent="0.2"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7"/>
      <c r="R483" s="27"/>
      <c r="S483" s="27"/>
    </row>
    <row r="484" spans="2:19" x14ac:dyDescent="0.2"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7"/>
      <c r="R484" s="27"/>
      <c r="S484" s="27"/>
    </row>
    <row r="485" spans="2:19" x14ac:dyDescent="0.2"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7"/>
      <c r="R485" s="27"/>
      <c r="S485" s="27"/>
    </row>
    <row r="486" spans="2:19" x14ac:dyDescent="0.2"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7"/>
      <c r="R486" s="27"/>
      <c r="S486" s="27"/>
    </row>
    <row r="487" spans="2:19" x14ac:dyDescent="0.2"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7"/>
      <c r="R487" s="27"/>
      <c r="S487" s="27"/>
    </row>
    <row r="488" spans="2:19" x14ac:dyDescent="0.2"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7"/>
      <c r="R488" s="27"/>
      <c r="S488" s="27"/>
    </row>
    <row r="489" spans="2:19" x14ac:dyDescent="0.2"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7"/>
      <c r="R489" s="27"/>
      <c r="S489" s="27"/>
    </row>
    <row r="490" spans="2:19" x14ac:dyDescent="0.2"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7"/>
      <c r="R490" s="27"/>
      <c r="S490" s="27"/>
    </row>
    <row r="491" spans="2:19" x14ac:dyDescent="0.2"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7"/>
      <c r="R491" s="27"/>
      <c r="S491" s="27"/>
    </row>
    <row r="492" spans="2:19" x14ac:dyDescent="0.2"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7"/>
      <c r="R492" s="27"/>
      <c r="S492" s="27"/>
    </row>
    <row r="493" spans="2:19" x14ac:dyDescent="0.2"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7"/>
      <c r="R493" s="27"/>
      <c r="S493" s="27"/>
    </row>
    <row r="494" spans="2:19" x14ac:dyDescent="0.2"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7"/>
      <c r="R494" s="27"/>
      <c r="S494" s="27"/>
    </row>
    <row r="495" spans="2:19" x14ac:dyDescent="0.2"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7"/>
      <c r="R495" s="27"/>
      <c r="S495" s="27"/>
    </row>
    <row r="496" spans="2:19" x14ac:dyDescent="0.2"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7"/>
      <c r="R496" s="27"/>
      <c r="S496" s="27"/>
    </row>
    <row r="497" spans="2:19" x14ac:dyDescent="0.2"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7"/>
      <c r="R497" s="27"/>
      <c r="S497" s="27"/>
    </row>
    <row r="498" spans="2:19" x14ac:dyDescent="0.2"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7"/>
      <c r="R498" s="27"/>
      <c r="S498" s="27"/>
    </row>
    <row r="499" spans="2:19" x14ac:dyDescent="0.2"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7"/>
      <c r="R499" s="27"/>
      <c r="S499" s="27"/>
    </row>
    <row r="500" spans="2:19" x14ac:dyDescent="0.2"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7"/>
      <c r="R500" s="27"/>
      <c r="S500" s="27"/>
    </row>
    <row r="501" spans="2:19" x14ac:dyDescent="0.2"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7"/>
      <c r="R501" s="27"/>
      <c r="S501" s="27"/>
    </row>
    <row r="502" spans="2:19" x14ac:dyDescent="0.2"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7"/>
      <c r="R502" s="27"/>
      <c r="S502" s="27"/>
    </row>
    <row r="503" spans="2:19" x14ac:dyDescent="0.2"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7"/>
      <c r="R503" s="27"/>
      <c r="S503" s="27"/>
    </row>
    <row r="504" spans="2:19" x14ac:dyDescent="0.2"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7"/>
      <c r="R504" s="27"/>
      <c r="S504" s="27"/>
    </row>
    <row r="505" spans="2:19" x14ac:dyDescent="0.2"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7"/>
      <c r="R505" s="27"/>
      <c r="S505" s="27"/>
    </row>
    <row r="506" spans="2:19" x14ac:dyDescent="0.2"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7"/>
      <c r="R506" s="27"/>
      <c r="S506" s="27"/>
    </row>
    <row r="507" spans="2:19" x14ac:dyDescent="0.2"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7"/>
      <c r="R507" s="27"/>
      <c r="S507" s="27"/>
    </row>
    <row r="508" spans="2:19" x14ac:dyDescent="0.2"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7"/>
      <c r="R508" s="27"/>
      <c r="S508" s="27"/>
    </row>
    <row r="509" spans="2:19" x14ac:dyDescent="0.2"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7"/>
      <c r="R509" s="27"/>
      <c r="S509" s="27"/>
    </row>
    <row r="510" spans="2:19" x14ac:dyDescent="0.2"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7"/>
      <c r="R510" s="27"/>
      <c r="S510" s="27"/>
    </row>
    <row r="511" spans="2:19" x14ac:dyDescent="0.2"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7"/>
      <c r="R511" s="27"/>
      <c r="S511" s="27"/>
    </row>
    <row r="512" spans="2:19" x14ac:dyDescent="0.2"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7"/>
      <c r="R512" s="27"/>
      <c r="S512" s="27"/>
    </row>
    <row r="513" spans="2:19" x14ac:dyDescent="0.2"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7"/>
      <c r="R513" s="27"/>
      <c r="S513" s="27"/>
    </row>
    <row r="514" spans="2:19" x14ac:dyDescent="0.2"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7"/>
      <c r="R514" s="27"/>
      <c r="S514" s="27"/>
    </row>
    <row r="515" spans="2:19" x14ac:dyDescent="0.2"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7"/>
      <c r="R515" s="27"/>
      <c r="S515" s="27"/>
    </row>
    <row r="516" spans="2:19" x14ac:dyDescent="0.2"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7"/>
      <c r="R516" s="27"/>
      <c r="S516" s="27"/>
    </row>
    <row r="517" spans="2:19" x14ac:dyDescent="0.2"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7"/>
      <c r="R517" s="27"/>
      <c r="S517" s="27"/>
    </row>
    <row r="518" spans="2:19" x14ac:dyDescent="0.2"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7"/>
      <c r="R518" s="27"/>
      <c r="S518" s="27"/>
    </row>
    <row r="519" spans="2:19" x14ac:dyDescent="0.2"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7"/>
      <c r="R519" s="27"/>
      <c r="S519" s="27"/>
    </row>
    <row r="520" spans="2:19" x14ac:dyDescent="0.2"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7"/>
      <c r="R520" s="27"/>
      <c r="S520" s="27"/>
    </row>
    <row r="521" spans="2:19" x14ac:dyDescent="0.2"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7"/>
      <c r="R521" s="27"/>
      <c r="S521" s="27"/>
    </row>
    <row r="522" spans="2:19" x14ac:dyDescent="0.2"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7"/>
      <c r="R522" s="27"/>
      <c r="S522" s="27"/>
    </row>
    <row r="523" spans="2:19" x14ac:dyDescent="0.2"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7"/>
      <c r="R523" s="27"/>
      <c r="S523" s="27"/>
    </row>
    <row r="524" spans="2:19" x14ac:dyDescent="0.2"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7"/>
      <c r="R524" s="27"/>
      <c r="S524" s="27"/>
    </row>
    <row r="525" spans="2:19" x14ac:dyDescent="0.2"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7"/>
      <c r="R525" s="27"/>
      <c r="S525" s="27"/>
    </row>
    <row r="526" spans="2:19" x14ac:dyDescent="0.2"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7"/>
      <c r="R526" s="27"/>
      <c r="S526" s="27"/>
    </row>
    <row r="527" spans="2:19" x14ac:dyDescent="0.2"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7"/>
      <c r="R527" s="27"/>
      <c r="S527" s="27"/>
    </row>
    <row r="528" spans="2:19" x14ac:dyDescent="0.2"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7"/>
      <c r="R528" s="27"/>
      <c r="S528" s="27"/>
    </row>
    <row r="529" spans="2:19" x14ac:dyDescent="0.2"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7"/>
      <c r="R529" s="27"/>
      <c r="S529" s="27"/>
    </row>
    <row r="530" spans="2:19" x14ac:dyDescent="0.2"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7"/>
      <c r="R530" s="27"/>
      <c r="S530" s="27"/>
    </row>
    <row r="531" spans="2:19" x14ac:dyDescent="0.2"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7"/>
      <c r="R531" s="27"/>
      <c r="S531" s="27"/>
    </row>
    <row r="532" spans="2:19" x14ac:dyDescent="0.2"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7"/>
      <c r="R532" s="27"/>
      <c r="S532" s="27"/>
    </row>
    <row r="533" spans="2:19" x14ac:dyDescent="0.2"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7"/>
      <c r="R533" s="27"/>
      <c r="S533" s="27"/>
    </row>
    <row r="534" spans="2:19" x14ac:dyDescent="0.2"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7"/>
      <c r="R534" s="27"/>
      <c r="S534" s="27"/>
    </row>
    <row r="535" spans="2:19" x14ac:dyDescent="0.2"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7"/>
      <c r="R535" s="27"/>
      <c r="S535" s="27"/>
    </row>
    <row r="536" spans="2:19" x14ac:dyDescent="0.2"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7"/>
      <c r="R536" s="27"/>
      <c r="S536" s="27"/>
    </row>
    <row r="537" spans="2:19" x14ac:dyDescent="0.2"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7"/>
      <c r="R537" s="27"/>
      <c r="S537" s="27"/>
    </row>
    <row r="538" spans="2:19" x14ac:dyDescent="0.2"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7"/>
      <c r="R538" s="27"/>
      <c r="S538" s="27"/>
    </row>
    <row r="539" spans="2:19" x14ac:dyDescent="0.2"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7"/>
      <c r="R539" s="27"/>
      <c r="S539" s="27"/>
    </row>
    <row r="540" spans="2:19" x14ac:dyDescent="0.2"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7"/>
      <c r="R540" s="27"/>
      <c r="S540" s="27"/>
    </row>
    <row r="541" spans="2:19" x14ac:dyDescent="0.2"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7"/>
      <c r="R541" s="27"/>
      <c r="S541" s="27"/>
    </row>
    <row r="542" spans="2:19" x14ac:dyDescent="0.2"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7"/>
      <c r="R542" s="27"/>
      <c r="S542" s="27"/>
    </row>
    <row r="543" spans="2:19" x14ac:dyDescent="0.2"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7"/>
      <c r="R543" s="27"/>
      <c r="S543" s="27"/>
    </row>
    <row r="544" spans="2:19" x14ac:dyDescent="0.2"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7"/>
      <c r="R544" s="27"/>
      <c r="S544" s="27"/>
    </row>
    <row r="545" spans="2:19" x14ac:dyDescent="0.2"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7"/>
      <c r="R545" s="27"/>
      <c r="S545" s="27"/>
    </row>
    <row r="546" spans="2:19" x14ac:dyDescent="0.2"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7"/>
      <c r="R546" s="27"/>
      <c r="S546" s="27"/>
    </row>
    <row r="547" spans="2:19" x14ac:dyDescent="0.2"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7"/>
      <c r="R547" s="27"/>
      <c r="S547" s="27"/>
    </row>
    <row r="548" spans="2:19" x14ac:dyDescent="0.2"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7"/>
      <c r="R548" s="27"/>
      <c r="S548" s="27"/>
    </row>
    <row r="549" spans="2:19" x14ac:dyDescent="0.2"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7"/>
      <c r="R549" s="27"/>
      <c r="S549" s="27"/>
    </row>
    <row r="550" spans="2:19" x14ac:dyDescent="0.2"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7"/>
      <c r="R550" s="27"/>
      <c r="S550" s="27"/>
    </row>
    <row r="551" spans="2:19" x14ac:dyDescent="0.2"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7"/>
      <c r="R551" s="27"/>
      <c r="S551" s="27"/>
    </row>
    <row r="552" spans="2:19" x14ac:dyDescent="0.2"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7"/>
      <c r="R552" s="27"/>
      <c r="S552" s="27"/>
    </row>
    <row r="553" spans="2:19" x14ac:dyDescent="0.2"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7"/>
      <c r="R553" s="27"/>
      <c r="S553" s="27"/>
    </row>
    <row r="554" spans="2:19" x14ac:dyDescent="0.2"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7"/>
      <c r="R554" s="27"/>
      <c r="S554" s="27"/>
    </row>
    <row r="555" spans="2:19" x14ac:dyDescent="0.2"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7"/>
      <c r="R555" s="27"/>
      <c r="S555" s="27"/>
    </row>
    <row r="556" spans="2:19" x14ac:dyDescent="0.2"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7"/>
      <c r="R556" s="27"/>
      <c r="S556" s="27"/>
    </row>
    <row r="557" spans="2:19" x14ac:dyDescent="0.2"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7"/>
      <c r="R557" s="27"/>
      <c r="S557" s="27"/>
    </row>
    <row r="558" spans="2:19" x14ac:dyDescent="0.2"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7"/>
      <c r="R558" s="27"/>
      <c r="S558" s="27"/>
    </row>
    <row r="559" spans="2:19" x14ac:dyDescent="0.2"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7"/>
      <c r="R559" s="27"/>
      <c r="S559" s="27"/>
    </row>
    <row r="560" spans="2:19" x14ac:dyDescent="0.2"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7"/>
      <c r="R560" s="27"/>
      <c r="S560" s="27"/>
    </row>
    <row r="561" spans="2:19" x14ac:dyDescent="0.2"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7"/>
      <c r="R561" s="27"/>
      <c r="S561" s="27"/>
    </row>
    <row r="562" spans="2:19" x14ac:dyDescent="0.2"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7"/>
      <c r="R562" s="27"/>
      <c r="S562" s="27"/>
    </row>
    <row r="563" spans="2:19" x14ac:dyDescent="0.2"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7"/>
      <c r="R563" s="27"/>
      <c r="S563" s="27"/>
    </row>
    <row r="564" spans="2:19" x14ac:dyDescent="0.2"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7"/>
      <c r="R564" s="27"/>
      <c r="S564" s="27"/>
    </row>
    <row r="565" spans="2:19" x14ac:dyDescent="0.2"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7"/>
      <c r="R565" s="27"/>
      <c r="S565" s="27"/>
    </row>
    <row r="566" spans="2:19" x14ac:dyDescent="0.2"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7"/>
      <c r="R566" s="27"/>
      <c r="S566" s="27"/>
    </row>
    <row r="567" spans="2:19" x14ac:dyDescent="0.2"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7"/>
      <c r="R567" s="27"/>
      <c r="S567" s="27"/>
    </row>
    <row r="568" spans="2:19" x14ac:dyDescent="0.2"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7"/>
      <c r="R568" s="27"/>
      <c r="S568" s="27"/>
    </row>
    <row r="569" spans="2:19" x14ac:dyDescent="0.2"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7"/>
      <c r="R569" s="27"/>
      <c r="S569" s="27"/>
    </row>
    <row r="570" spans="2:19" x14ac:dyDescent="0.2"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7"/>
      <c r="R570" s="27"/>
      <c r="S570" s="27"/>
    </row>
    <row r="571" spans="2:19" x14ac:dyDescent="0.2"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7"/>
      <c r="R571" s="27"/>
      <c r="S571" s="27"/>
    </row>
    <row r="572" spans="2:19" x14ac:dyDescent="0.2"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7"/>
      <c r="R572" s="27"/>
      <c r="S572" s="27"/>
    </row>
    <row r="573" spans="2:19" x14ac:dyDescent="0.2"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7"/>
      <c r="R573" s="27"/>
      <c r="S573" s="27"/>
    </row>
    <row r="574" spans="2:19" x14ac:dyDescent="0.2"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7"/>
      <c r="R574" s="27"/>
      <c r="S574" s="27"/>
    </row>
    <row r="575" spans="2:19" x14ac:dyDescent="0.2"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7"/>
      <c r="R575" s="27"/>
      <c r="S575" s="27"/>
    </row>
    <row r="576" spans="2:19" x14ac:dyDescent="0.2"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7"/>
      <c r="R576" s="27"/>
      <c r="S576" s="27"/>
    </row>
    <row r="577" spans="2:19" x14ac:dyDescent="0.2"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7"/>
      <c r="R577" s="27"/>
      <c r="S577" s="27"/>
    </row>
    <row r="578" spans="2:19" x14ac:dyDescent="0.2"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7"/>
      <c r="R578" s="27"/>
      <c r="S578" s="27"/>
    </row>
    <row r="579" spans="2:19" x14ac:dyDescent="0.2"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7"/>
      <c r="R579" s="27"/>
      <c r="S579" s="27"/>
    </row>
    <row r="580" spans="2:19" x14ac:dyDescent="0.2"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7"/>
      <c r="R580" s="27"/>
      <c r="S580" s="27"/>
    </row>
    <row r="581" spans="2:19" x14ac:dyDescent="0.2"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7"/>
      <c r="R581" s="27"/>
      <c r="S581" s="27"/>
    </row>
    <row r="582" spans="2:19" x14ac:dyDescent="0.2"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7"/>
      <c r="R582" s="27"/>
      <c r="S582" s="27"/>
    </row>
    <row r="583" spans="2:19" x14ac:dyDescent="0.2"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7"/>
      <c r="R583" s="27"/>
      <c r="S583" s="27"/>
    </row>
    <row r="584" spans="2:19" x14ac:dyDescent="0.2"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7"/>
      <c r="R584" s="27"/>
      <c r="S584" s="27"/>
    </row>
    <row r="585" spans="2:19" x14ac:dyDescent="0.2"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7"/>
      <c r="R585" s="27"/>
      <c r="S585" s="27"/>
    </row>
    <row r="586" spans="2:19" x14ac:dyDescent="0.2"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7"/>
      <c r="R586" s="27"/>
      <c r="S586" s="27"/>
    </row>
    <row r="587" spans="2:19" x14ac:dyDescent="0.2"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7"/>
      <c r="R587" s="27"/>
      <c r="S587" s="27"/>
    </row>
    <row r="588" spans="2:19" x14ac:dyDescent="0.2"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7"/>
      <c r="R588" s="27"/>
      <c r="S588" s="27"/>
    </row>
    <row r="589" spans="2:19" x14ac:dyDescent="0.2"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7"/>
      <c r="R589" s="27"/>
      <c r="S589" s="27"/>
    </row>
    <row r="590" spans="2:19" x14ac:dyDescent="0.2"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7"/>
      <c r="R590" s="27"/>
      <c r="S590" s="27"/>
    </row>
    <row r="591" spans="2:19" x14ac:dyDescent="0.2"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7"/>
      <c r="R591" s="27"/>
      <c r="S591" s="27"/>
    </row>
    <row r="592" spans="2:19" x14ac:dyDescent="0.2"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7"/>
      <c r="R592" s="27"/>
      <c r="S592" s="27"/>
    </row>
    <row r="593" spans="2:19" x14ac:dyDescent="0.2"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7"/>
      <c r="R593" s="27"/>
      <c r="S593" s="27"/>
    </row>
    <row r="594" spans="2:19" x14ac:dyDescent="0.2"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7"/>
      <c r="R594" s="27"/>
      <c r="S594" s="27"/>
    </row>
    <row r="595" spans="2:19" x14ac:dyDescent="0.2"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7"/>
      <c r="R595" s="27"/>
      <c r="S595" s="27"/>
    </row>
    <row r="596" spans="2:19" x14ac:dyDescent="0.2"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7"/>
      <c r="R596" s="27"/>
      <c r="S596" s="27"/>
    </row>
    <row r="597" spans="2:19" x14ac:dyDescent="0.2"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7"/>
      <c r="R597" s="27"/>
      <c r="S597" s="27"/>
    </row>
    <row r="598" spans="2:19" x14ac:dyDescent="0.2"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7"/>
      <c r="R598" s="27"/>
      <c r="S598" s="27"/>
    </row>
    <row r="599" spans="2:19" x14ac:dyDescent="0.2"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7"/>
      <c r="R599" s="27"/>
      <c r="S599" s="27"/>
    </row>
    <row r="600" spans="2:19" x14ac:dyDescent="0.2"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7"/>
      <c r="R600" s="27"/>
      <c r="S600" s="27"/>
    </row>
    <row r="601" spans="2:19" x14ac:dyDescent="0.2"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7"/>
      <c r="R601" s="27"/>
      <c r="S601" s="27"/>
    </row>
    <row r="602" spans="2:19" x14ac:dyDescent="0.2"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7"/>
      <c r="R602" s="27"/>
      <c r="S602" s="27"/>
    </row>
    <row r="603" spans="2:19" x14ac:dyDescent="0.2"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7"/>
      <c r="R603" s="27"/>
      <c r="S603" s="27"/>
    </row>
    <row r="604" spans="2:19" x14ac:dyDescent="0.2"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7"/>
      <c r="R604" s="27"/>
      <c r="S604" s="27"/>
    </row>
    <row r="605" spans="2:19" x14ac:dyDescent="0.2"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7"/>
      <c r="R605" s="27"/>
      <c r="S605" s="27"/>
    </row>
    <row r="606" spans="2:19" x14ac:dyDescent="0.2"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7"/>
      <c r="R606" s="27"/>
      <c r="S606" s="27"/>
    </row>
    <row r="607" spans="2:19" x14ac:dyDescent="0.2"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7"/>
      <c r="R607" s="27"/>
      <c r="S607" s="27"/>
    </row>
    <row r="608" spans="2:19" x14ac:dyDescent="0.2"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7"/>
      <c r="R608" s="27"/>
      <c r="S608" s="27"/>
    </row>
    <row r="609" spans="2:19" x14ac:dyDescent="0.2"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7"/>
      <c r="R609" s="27"/>
      <c r="S609" s="27"/>
    </row>
    <row r="610" spans="2:19" x14ac:dyDescent="0.2"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7"/>
      <c r="R610" s="27"/>
      <c r="S610" s="27"/>
    </row>
    <row r="611" spans="2:19" x14ac:dyDescent="0.2"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7"/>
      <c r="R611" s="27"/>
      <c r="S611" s="27"/>
    </row>
    <row r="612" spans="2:19" x14ac:dyDescent="0.2"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7"/>
      <c r="R612" s="27"/>
      <c r="S612" s="27"/>
    </row>
    <row r="613" spans="2:19" x14ac:dyDescent="0.2"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7"/>
      <c r="R613" s="27"/>
      <c r="S613" s="27"/>
    </row>
    <row r="614" spans="2:19" x14ac:dyDescent="0.2"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7"/>
      <c r="R614" s="27"/>
      <c r="S614" s="27"/>
    </row>
    <row r="615" spans="2:19" x14ac:dyDescent="0.2"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7"/>
      <c r="R615" s="27"/>
      <c r="S615" s="27"/>
    </row>
    <row r="616" spans="2:19" x14ac:dyDescent="0.2"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7"/>
      <c r="R616" s="27"/>
      <c r="S616" s="27"/>
    </row>
    <row r="617" spans="2:19" x14ac:dyDescent="0.2"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7"/>
      <c r="R617" s="27"/>
      <c r="S617" s="27"/>
    </row>
    <row r="618" spans="2:19" x14ac:dyDescent="0.2"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7"/>
      <c r="R618" s="27"/>
      <c r="S618" s="27"/>
    </row>
    <row r="619" spans="2:19" x14ac:dyDescent="0.2"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7"/>
      <c r="R619" s="27"/>
      <c r="S619" s="27"/>
    </row>
    <row r="620" spans="2:19" x14ac:dyDescent="0.2"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7"/>
      <c r="R620" s="27"/>
      <c r="S620" s="27"/>
    </row>
    <row r="621" spans="2:19" x14ac:dyDescent="0.2"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7"/>
      <c r="R621" s="27"/>
      <c r="S621" s="27"/>
    </row>
    <row r="622" spans="2:19" x14ac:dyDescent="0.2"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7"/>
      <c r="R622" s="27"/>
      <c r="S622" s="27"/>
    </row>
    <row r="623" spans="2:19" x14ac:dyDescent="0.2"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7"/>
      <c r="R623" s="27"/>
      <c r="S623" s="27"/>
    </row>
    <row r="624" spans="2:19" x14ac:dyDescent="0.2"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7"/>
      <c r="R624" s="27"/>
      <c r="S624" s="27"/>
    </row>
    <row r="625" spans="2:19" x14ac:dyDescent="0.2"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7"/>
      <c r="R625" s="27"/>
      <c r="S625" s="27"/>
    </row>
    <row r="626" spans="2:19" x14ac:dyDescent="0.2"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7"/>
      <c r="R626" s="27"/>
      <c r="S626" s="27"/>
    </row>
    <row r="627" spans="2:19" x14ac:dyDescent="0.2"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7"/>
      <c r="R627" s="27"/>
      <c r="S627" s="27"/>
    </row>
    <row r="628" spans="2:19" x14ac:dyDescent="0.2"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7"/>
      <c r="R628" s="27"/>
      <c r="S628" s="27"/>
    </row>
    <row r="629" spans="2:19" x14ac:dyDescent="0.2"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7"/>
      <c r="R629" s="27"/>
      <c r="S629" s="27"/>
    </row>
    <row r="630" spans="2:19" x14ac:dyDescent="0.2"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7"/>
      <c r="R630" s="27"/>
      <c r="S630" s="27"/>
    </row>
    <row r="631" spans="2:19" x14ac:dyDescent="0.2"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7"/>
      <c r="R631" s="27"/>
      <c r="S631" s="27"/>
    </row>
    <row r="632" spans="2:19" x14ac:dyDescent="0.2"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7"/>
      <c r="R632" s="27"/>
      <c r="S632" s="27"/>
    </row>
    <row r="633" spans="2:19" x14ac:dyDescent="0.2"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7"/>
      <c r="R633" s="27"/>
      <c r="S633" s="27"/>
    </row>
    <row r="634" spans="2:19" x14ac:dyDescent="0.2"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7"/>
      <c r="R634" s="27"/>
      <c r="S634" s="27"/>
    </row>
    <row r="635" spans="2:19" x14ac:dyDescent="0.2"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7"/>
      <c r="R635" s="27"/>
      <c r="S635" s="27"/>
    </row>
    <row r="636" spans="2:19" x14ac:dyDescent="0.2"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7"/>
      <c r="R636" s="27"/>
      <c r="S636" s="27"/>
    </row>
    <row r="637" spans="2:19" x14ac:dyDescent="0.2"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7"/>
      <c r="R637" s="27"/>
      <c r="S637" s="27"/>
    </row>
    <row r="638" spans="2:19" x14ac:dyDescent="0.2"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7"/>
      <c r="R638" s="27"/>
      <c r="S638" s="27"/>
    </row>
    <row r="639" spans="2:19" x14ac:dyDescent="0.2"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7"/>
      <c r="R639" s="27"/>
      <c r="S639" s="27"/>
    </row>
    <row r="640" spans="2:19" x14ac:dyDescent="0.2"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7"/>
      <c r="R640" s="27"/>
      <c r="S640" s="27"/>
    </row>
    <row r="641" spans="2:19" x14ac:dyDescent="0.2"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7"/>
      <c r="R641" s="27"/>
      <c r="S641" s="27"/>
    </row>
    <row r="642" spans="2:19" x14ac:dyDescent="0.2"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7"/>
      <c r="R642" s="27"/>
      <c r="S642" s="27"/>
    </row>
    <row r="643" spans="2:19" x14ac:dyDescent="0.2"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7"/>
      <c r="R643" s="27"/>
      <c r="S643" s="27"/>
    </row>
    <row r="644" spans="2:19" x14ac:dyDescent="0.2"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7"/>
      <c r="R644" s="27"/>
      <c r="S644" s="27"/>
    </row>
    <row r="645" spans="2:19" x14ac:dyDescent="0.2"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7"/>
      <c r="R645" s="27"/>
      <c r="S645" s="27"/>
    </row>
    <row r="646" spans="2:19" x14ac:dyDescent="0.2"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7"/>
      <c r="R646" s="27"/>
      <c r="S646" s="27"/>
    </row>
    <row r="647" spans="2:19" x14ac:dyDescent="0.2"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7"/>
      <c r="R647" s="27"/>
      <c r="S647" s="27"/>
    </row>
    <row r="648" spans="2:19" x14ac:dyDescent="0.2"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7"/>
      <c r="R648" s="27"/>
      <c r="S648" s="27"/>
    </row>
    <row r="649" spans="2:19" x14ac:dyDescent="0.2"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7"/>
      <c r="R649" s="27"/>
      <c r="S649" s="27"/>
    </row>
    <row r="650" spans="2:19" x14ac:dyDescent="0.2"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7"/>
      <c r="R650" s="27"/>
      <c r="S650" s="27"/>
    </row>
    <row r="651" spans="2:19" x14ac:dyDescent="0.2"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7"/>
      <c r="R651" s="27"/>
      <c r="S651" s="27"/>
    </row>
    <row r="652" spans="2:19" x14ac:dyDescent="0.2"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7"/>
      <c r="R652" s="27"/>
      <c r="S652" s="27"/>
    </row>
    <row r="653" spans="2:19" x14ac:dyDescent="0.2"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7"/>
      <c r="R653" s="27"/>
      <c r="S653" s="27"/>
    </row>
    <row r="654" spans="2:19" x14ac:dyDescent="0.2"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7"/>
      <c r="R654" s="27"/>
      <c r="S654" s="27"/>
    </row>
    <row r="655" spans="2:19" x14ac:dyDescent="0.2"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7"/>
      <c r="R655" s="27"/>
      <c r="S655" s="27"/>
    </row>
    <row r="656" spans="2:19" x14ac:dyDescent="0.2"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7"/>
      <c r="R656" s="27"/>
      <c r="S656" s="27"/>
    </row>
    <row r="657" spans="2:19" x14ac:dyDescent="0.2"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7"/>
      <c r="R657" s="27"/>
      <c r="S657" s="27"/>
    </row>
    <row r="658" spans="2:19" x14ac:dyDescent="0.2"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7"/>
      <c r="R658" s="27"/>
      <c r="S658" s="27"/>
    </row>
    <row r="659" spans="2:19" x14ac:dyDescent="0.2"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7"/>
      <c r="R659" s="27"/>
      <c r="S659" s="27"/>
    </row>
    <row r="660" spans="2:19" x14ac:dyDescent="0.2"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7"/>
      <c r="R660" s="27"/>
      <c r="S660" s="27"/>
    </row>
    <row r="661" spans="2:19" x14ac:dyDescent="0.2"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7"/>
      <c r="R661" s="27"/>
      <c r="S661" s="27"/>
    </row>
    <row r="662" spans="2:19" x14ac:dyDescent="0.2"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7"/>
      <c r="R662" s="27"/>
      <c r="S662" s="27"/>
    </row>
    <row r="663" spans="2:19" x14ac:dyDescent="0.2"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7"/>
      <c r="R663" s="27"/>
      <c r="S663" s="27"/>
    </row>
    <row r="664" spans="2:19" x14ac:dyDescent="0.2"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7"/>
      <c r="R664" s="27"/>
      <c r="S664" s="27"/>
    </row>
    <row r="665" spans="2:19" x14ac:dyDescent="0.2"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7"/>
      <c r="R665" s="27"/>
      <c r="S665" s="27"/>
    </row>
    <row r="666" spans="2:19" x14ac:dyDescent="0.2"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7"/>
      <c r="R666" s="27"/>
      <c r="S666" s="27"/>
    </row>
    <row r="667" spans="2:19" x14ac:dyDescent="0.2"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7"/>
      <c r="R667" s="27"/>
      <c r="S667" s="27"/>
    </row>
    <row r="668" spans="2:19" x14ac:dyDescent="0.2"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7"/>
      <c r="R668" s="27"/>
      <c r="S668" s="27"/>
    </row>
    <row r="669" spans="2:19" x14ac:dyDescent="0.2"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7"/>
      <c r="R669" s="27"/>
      <c r="S669" s="27"/>
    </row>
    <row r="670" spans="2:19" x14ac:dyDescent="0.2"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7"/>
      <c r="R670" s="27"/>
      <c r="S670" s="27"/>
    </row>
    <row r="671" spans="2:19" x14ac:dyDescent="0.2"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7"/>
      <c r="R671" s="27"/>
      <c r="S671" s="27"/>
    </row>
    <row r="672" spans="2:19" x14ac:dyDescent="0.2"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7"/>
      <c r="R672" s="27"/>
      <c r="S672" s="27"/>
    </row>
    <row r="673" spans="2:19" x14ac:dyDescent="0.2"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7"/>
      <c r="R673" s="27"/>
      <c r="S673" s="27"/>
    </row>
    <row r="674" spans="2:19" x14ac:dyDescent="0.2"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7"/>
      <c r="R674" s="27"/>
      <c r="S674" s="27"/>
    </row>
    <row r="675" spans="2:19" x14ac:dyDescent="0.2"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7"/>
      <c r="R675" s="27"/>
      <c r="S675" s="27"/>
    </row>
    <row r="676" spans="2:19" x14ac:dyDescent="0.2"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7"/>
      <c r="R676" s="27"/>
      <c r="S676" s="27"/>
    </row>
    <row r="677" spans="2:19" x14ac:dyDescent="0.2"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7"/>
      <c r="R677" s="27"/>
      <c r="S677" s="27"/>
    </row>
    <row r="678" spans="2:19" x14ac:dyDescent="0.2"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7"/>
      <c r="R678" s="27"/>
      <c r="S678" s="27"/>
    </row>
    <row r="679" spans="2:19" x14ac:dyDescent="0.2"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7"/>
      <c r="R679" s="27"/>
      <c r="S679" s="27"/>
    </row>
    <row r="680" spans="2:19" x14ac:dyDescent="0.2"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7"/>
      <c r="R680" s="27"/>
      <c r="S680" s="27"/>
    </row>
    <row r="681" spans="2:19" x14ac:dyDescent="0.2"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7"/>
      <c r="R681" s="27"/>
      <c r="S681" s="27"/>
    </row>
    <row r="682" spans="2:19" x14ac:dyDescent="0.2"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7"/>
      <c r="R682" s="27"/>
      <c r="S682" s="27"/>
    </row>
    <row r="683" spans="2:19" x14ac:dyDescent="0.2"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7"/>
      <c r="R683" s="27"/>
      <c r="S683" s="27"/>
    </row>
    <row r="684" spans="2:19" x14ac:dyDescent="0.2"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7"/>
      <c r="R684" s="27"/>
      <c r="S684" s="27"/>
    </row>
    <row r="685" spans="2:19" x14ac:dyDescent="0.2"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7"/>
      <c r="R685" s="27"/>
      <c r="S685" s="27"/>
    </row>
    <row r="686" spans="2:19" x14ac:dyDescent="0.2"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7"/>
      <c r="R686" s="27"/>
      <c r="S686" s="27"/>
    </row>
    <row r="687" spans="2:19" x14ac:dyDescent="0.2"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7"/>
      <c r="R687" s="27"/>
      <c r="S687" s="27"/>
    </row>
    <row r="688" spans="2:19" x14ac:dyDescent="0.2"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7"/>
      <c r="R688" s="27"/>
      <c r="S688" s="27"/>
    </row>
    <row r="689" spans="2:19" x14ac:dyDescent="0.2"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7"/>
      <c r="R689" s="27"/>
      <c r="S689" s="27"/>
    </row>
    <row r="690" spans="2:19" x14ac:dyDescent="0.2"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7"/>
      <c r="R690" s="27"/>
      <c r="S690" s="27"/>
    </row>
    <row r="691" spans="2:19" x14ac:dyDescent="0.2"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7"/>
      <c r="R691" s="27"/>
      <c r="S691" s="27"/>
    </row>
    <row r="692" spans="2:19" x14ac:dyDescent="0.2"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7"/>
      <c r="R692" s="27"/>
      <c r="S692" s="27"/>
    </row>
    <row r="693" spans="2:19" x14ac:dyDescent="0.2"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7"/>
      <c r="R693" s="27"/>
      <c r="S693" s="27"/>
    </row>
    <row r="694" spans="2:19" x14ac:dyDescent="0.2"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7"/>
      <c r="R694" s="27"/>
      <c r="S694" s="27"/>
    </row>
    <row r="695" spans="2:19" x14ac:dyDescent="0.2"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7"/>
      <c r="R695" s="27"/>
      <c r="S695" s="27"/>
    </row>
    <row r="696" spans="2:19" x14ac:dyDescent="0.2"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7"/>
      <c r="R696" s="27"/>
      <c r="S696" s="27"/>
    </row>
    <row r="697" spans="2:19" x14ac:dyDescent="0.2"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7"/>
      <c r="R697" s="27"/>
      <c r="S697" s="27"/>
    </row>
    <row r="698" spans="2:19" x14ac:dyDescent="0.2"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7"/>
      <c r="R698" s="27"/>
      <c r="S698" s="27"/>
    </row>
    <row r="699" spans="2:19" x14ac:dyDescent="0.2"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7"/>
      <c r="R699" s="27"/>
      <c r="S699" s="27"/>
    </row>
    <row r="700" spans="2:19" x14ac:dyDescent="0.2"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7"/>
      <c r="R700" s="27"/>
      <c r="S700" s="27"/>
    </row>
    <row r="701" spans="2:19" x14ac:dyDescent="0.2"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7"/>
      <c r="R701" s="27"/>
      <c r="S701" s="27"/>
    </row>
    <row r="702" spans="2:19" x14ac:dyDescent="0.2"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7"/>
      <c r="R702" s="27"/>
      <c r="S702" s="27"/>
    </row>
    <row r="703" spans="2:19" x14ac:dyDescent="0.2"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7"/>
      <c r="R703" s="27"/>
      <c r="S703" s="27"/>
    </row>
    <row r="704" spans="2:19" x14ac:dyDescent="0.2"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7"/>
      <c r="R704" s="27"/>
      <c r="S704" s="27"/>
    </row>
    <row r="705" spans="2:19" x14ac:dyDescent="0.2"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7"/>
      <c r="R705" s="27"/>
      <c r="S705" s="27"/>
    </row>
    <row r="706" spans="2:19" x14ac:dyDescent="0.2"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7"/>
      <c r="R706" s="27"/>
      <c r="S706" s="27"/>
    </row>
    <row r="707" spans="2:19" x14ac:dyDescent="0.2"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7"/>
      <c r="R707" s="27"/>
      <c r="S707" s="27"/>
    </row>
    <row r="708" spans="2:19" x14ac:dyDescent="0.2"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7"/>
      <c r="R708" s="27"/>
      <c r="S708" s="27"/>
    </row>
    <row r="709" spans="2:19" x14ac:dyDescent="0.2"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7"/>
      <c r="R709" s="27"/>
      <c r="S709" s="27"/>
    </row>
    <row r="710" spans="2:19" x14ac:dyDescent="0.2"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7"/>
      <c r="R710" s="27"/>
      <c r="S710" s="27"/>
    </row>
    <row r="711" spans="2:19" x14ac:dyDescent="0.2"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7"/>
      <c r="R711" s="27"/>
      <c r="S711" s="27"/>
    </row>
    <row r="712" spans="2:19" x14ac:dyDescent="0.2"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7"/>
      <c r="R712" s="27"/>
      <c r="S712" s="27"/>
    </row>
    <row r="713" spans="2:19" x14ac:dyDescent="0.2"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7"/>
      <c r="R713" s="27"/>
      <c r="S713" s="27"/>
    </row>
    <row r="714" spans="2:19" x14ac:dyDescent="0.2"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7"/>
      <c r="R714" s="27"/>
      <c r="S714" s="27"/>
    </row>
    <row r="715" spans="2:19" x14ac:dyDescent="0.2"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7"/>
      <c r="R715" s="27"/>
      <c r="S715" s="27"/>
    </row>
    <row r="716" spans="2:19" x14ac:dyDescent="0.2"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7"/>
      <c r="R716" s="27"/>
      <c r="S716" s="27"/>
    </row>
    <row r="717" spans="2:19" x14ac:dyDescent="0.2"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7"/>
      <c r="R717" s="27"/>
      <c r="S717" s="27"/>
    </row>
    <row r="718" spans="2:19" x14ac:dyDescent="0.2"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7"/>
      <c r="R718" s="27"/>
      <c r="S718" s="27"/>
    </row>
    <row r="719" spans="2:19" x14ac:dyDescent="0.2"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7"/>
      <c r="R719" s="27"/>
      <c r="S719" s="27"/>
    </row>
    <row r="720" spans="2:19" x14ac:dyDescent="0.2"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7"/>
      <c r="R720" s="27"/>
      <c r="S720" s="27"/>
    </row>
    <row r="721" spans="2:19" x14ac:dyDescent="0.2"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7"/>
      <c r="R721" s="27"/>
      <c r="S721" s="27"/>
    </row>
    <row r="722" spans="2:19" x14ac:dyDescent="0.2"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7"/>
      <c r="R722" s="27"/>
      <c r="S722" s="27"/>
    </row>
    <row r="723" spans="2:19" x14ac:dyDescent="0.2"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7"/>
      <c r="R723" s="27"/>
      <c r="S723" s="27"/>
    </row>
    <row r="724" spans="2:19" x14ac:dyDescent="0.2"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7"/>
      <c r="R724" s="27"/>
      <c r="S724" s="27"/>
    </row>
    <row r="725" spans="2:19" x14ac:dyDescent="0.2"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7"/>
      <c r="R725" s="27"/>
      <c r="S725" s="27"/>
    </row>
    <row r="726" spans="2:19" x14ac:dyDescent="0.2"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7"/>
      <c r="R726" s="27"/>
      <c r="S726" s="27"/>
    </row>
    <row r="727" spans="2:19" x14ac:dyDescent="0.2"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7"/>
      <c r="R727" s="27"/>
      <c r="S727" s="27"/>
    </row>
    <row r="728" spans="2:19" x14ac:dyDescent="0.2"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7"/>
      <c r="R728" s="27"/>
      <c r="S728" s="27"/>
    </row>
    <row r="729" spans="2:19" x14ac:dyDescent="0.2"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7"/>
      <c r="R729" s="27"/>
      <c r="S729" s="27"/>
    </row>
    <row r="730" spans="2:19" x14ac:dyDescent="0.2"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7"/>
      <c r="R730" s="27"/>
      <c r="S730" s="27"/>
    </row>
    <row r="731" spans="2:19" x14ac:dyDescent="0.2"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7"/>
      <c r="R731" s="27"/>
      <c r="S731" s="27"/>
    </row>
    <row r="732" spans="2:19" x14ac:dyDescent="0.2"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7"/>
      <c r="R732" s="27"/>
      <c r="S732" s="27"/>
    </row>
    <row r="733" spans="2:19" x14ac:dyDescent="0.2"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7"/>
      <c r="R733" s="27"/>
      <c r="S733" s="27"/>
    </row>
    <row r="734" spans="2:19" x14ac:dyDescent="0.2"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7"/>
      <c r="R734" s="27"/>
      <c r="S734" s="27"/>
    </row>
    <row r="735" spans="2:19" x14ac:dyDescent="0.2"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7"/>
      <c r="R735" s="27"/>
      <c r="S735" s="27"/>
    </row>
    <row r="736" spans="2:19" x14ac:dyDescent="0.2"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7"/>
      <c r="R736" s="27"/>
      <c r="S736" s="27"/>
    </row>
    <row r="737" spans="2:19" x14ac:dyDescent="0.2"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7"/>
      <c r="R737" s="27"/>
      <c r="S737" s="27"/>
    </row>
    <row r="738" spans="2:19" x14ac:dyDescent="0.2"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7"/>
      <c r="R738" s="27"/>
      <c r="S738" s="27"/>
    </row>
    <row r="739" spans="2:19" x14ac:dyDescent="0.2"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7"/>
      <c r="R739" s="27"/>
      <c r="S739" s="27"/>
    </row>
    <row r="740" spans="2:19" x14ac:dyDescent="0.2"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7"/>
      <c r="R740" s="27"/>
      <c r="S740" s="27"/>
    </row>
    <row r="741" spans="2:19" x14ac:dyDescent="0.2"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7"/>
      <c r="R741" s="27"/>
      <c r="S741" s="27"/>
    </row>
    <row r="742" spans="2:19" x14ac:dyDescent="0.2"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7"/>
      <c r="R742" s="27"/>
      <c r="S742" s="27"/>
    </row>
    <row r="743" spans="2:19" x14ac:dyDescent="0.2"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7"/>
      <c r="R743" s="27"/>
      <c r="S743" s="27"/>
    </row>
    <row r="744" spans="2:19" x14ac:dyDescent="0.2"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7"/>
      <c r="R744" s="27"/>
      <c r="S744" s="27"/>
    </row>
    <row r="745" spans="2:19" x14ac:dyDescent="0.2"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7"/>
      <c r="R745" s="27"/>
      <c r="S745" s="27"/>
    </row>
    <row r="746" spans="2:19" x14ac:dyDescent="0.2"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7"/>
      <c r="R746" s="27"/>
      <c r="S746" s="27"/>
    </row>
    <row r="747" spans="2:19" x14ac:dyDescent="0.2"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7"/>
      <c r="R747" s="27"/>
      <c r="S747" s="27"/>
    </row>
    <row r="748" spans="2:19" x14ac:dyDescent="0.2"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7"/>
      <c r="R748" s="27"/>
      <c r="S748" s="27"/>
    </row>
    <row r="749" spans="2:19" x14ac:dyDescent="0.2"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7"/>
      <c r="R749" s="27"/>
      <c r="S749" s="27"/>
    </row>
    <row r="750" spans="2:19" x14ac:dyDescent="0.2"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7"/>
      <c r="R750" s="27"/>
      <c r="S750" s="27"/>
    </row>
    <row r="751" spans="2:19" x14ac:dyDescent="0.2"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7"/>
      <c r="R751" s="27"/>
      <c r="S751" s="27"/>
    </row>
    <row r="752" spans="2:19" x14ac:dyDescent="0.2"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7"/>
      <c r="R752" s="27"/>
      <c r="S752" s="27"/>
    </row>
    <row r="753" spans="2:19" x14ac:dyDescent="0.2"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7"/>
      <c r="R753" s="27"/>
      <c r="S753" s="27"/>
    </row>
    <row r="754" spans="2:19" x14ac:dyDescent="0.2"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7"/>
      <c r="R754" s="27"/>
      <c r="S754" s="27"/>
    </row>
    <row r="755" spans="2:19" x14ac:dyDescent="0.2"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7"/>
      <c r="R755" s="27"/>
      <c r="S755" s="27"/>
    </row>
    <row r="756" spans="2:19" x14ac:dyDescent="0.2"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7"/>
      <c r="R756" s="27"/>
      <c r="S756" s="27"/>
    </row>
    <row r="757" spans="2:19" x14ac:dyDescent="0.2"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7"/>
      <c r="R757" s="27"/>
      <c r="S757" s="27"/>
    </row>
    <row r="758" spans="2:19" x14ac:dyDescent="0.2"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7"/>
      <c r="R758" s="27"/>
      <c r="S758" s="27"/>
    </row>
    <row r="759" spans="2:19" x14ac:dyDescent="0.2"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7"/>
      <c r="R759" s="27"/>
      <c r="S759" s="27"/>
    </row>
    <row r="760" spans="2:19" x14ac:dyDescent="0.2"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7"/>
      <c r="R760" s="27"/>
      <c r="S760" s="27"/>
    </row>
    <row r="761" spans="2:19" x14ac:dyDescent="0.2"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7"/>
      <c r="R761" s="27"/>
      <c r="S761" s="27"/>
    </row>
    <row r="762" spans="2:19" x14ac:dyDescent="0.2"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7"/>
      <c r="R762" s="27"/>
      <c r="S762" s="27"/>
    </row>
    <row r="763" spans="2:19" x14ac:dyDescent="0.2"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7"/>
      <c r="R763" s="27"/>
      <c r="S763" s="27"/>
    </row>
    <row r="764" spans="2:19" x14ac:dyDescent="0.2"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7"/>
      <c r="R764" s="27"/>
      <c r="S764" s="27"/>
    </row>
    <row r="765" spans="2:19" x14ac:dyDescent="0.2"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7"/>
      <c r="R765" s="27"/>
      <c r="S765" s="27"/>
    </row>
    <row r="766" spans="2:19" x14ac:dyDescent="0.2"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7"/>
      <c r="R766" s="27"/>
      <c r="S766" s="27"/>
    </row>
    <row r="767" spans="2:19" x14ac:dyDescent="0.2"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7"/>
      <c r="R767" s="27"/>
      <c r="S767" s="27"/>
    </row>
    <row r="768" spans="2:19" x14ac:dyDescent="0.2"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7"/>
      <c r="R768" s="27"/>
      <c r="S768" s="27"/>
    </row>
    <row r="769" spans="2:19" x14ac:dyDescent="0.2"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7"/>
      <c r="R769" s="27"/>
      <c r="S769" s="27"/>
    </row>
    <row r="770" spans="2:19" x14ac:dyDescent="0.2"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7"/>
      <c r="R770" s="27"/>
      <c r="S770" s="27"/>
    </row>
    <row r="771" spans="2:19" x14ac:dyDescent="0.2"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7"/>
      <c r="R771" s="27"/>
      <c r="S771" s="27"/>
    </row>
    <row r="772" spans="2:19" x14ac:dyDescent="0.2"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7"/>
      <c r="R772" s="27"/>
      <c r="S772" s="27"/>
    </row>
    <row r="773" spans="2:19" x14ac:dyDescent="0.2"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7"/>
      <c r="R773" s="27"/>
      <c r="S773" s="27"/>
    </row>
    <row r="774" spans="2:19" x14ac:dyDescent="0.2"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7"/>
      <c r="R774" s="27"/>
      <c r="S774" s="27"/>
    </row>
    <row r="775" spans="2:19" x14ac:dyDescent="0.2"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7"/>
      <c r="R775" s="27"/>
      <c r="S775" s="27"/>
    </row>
    <row r="776" spans="2:19" x14ac:dyDescent="0.2"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7"/>
      <c r="R776" s="27"/>
      <c r="S776" s="27"/>
    </row>
    <row r="777" spans="2:19" x14ac:dyDescent="0.2"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7"/>
      <c r="R777" s="27"/>
      <c r="S777" s="27"/>
    </row>
    <row r="778" spans="2:19" x14ac:dyDescent="0.2"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7"/>
      <c r="R778" s="27"/>
      <c r="S778" s="27"/>
    </row>
    <row r="779" spans="2:19" x14ac:dyDescent="0.2"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7"/>
      <c r="R779" s="27"/>
      <c r="S779" s="27"/>
    </row>
    <row r="780" spans="2:19" x14ac:dyDescent="0.2"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7"/>
      <c r="R780" s="27"/>
      <c r="S780" s="27"/>
    </row>
    <row r="781" spans="2:19" x14ac:dyDescent="0.2"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7"/>
      <c r="R781" s="27"/>
      <c r="S781" s="27"/>
    </row>
    <row r="782" spans="2:19" x14ac:dyDescent="0.2"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7"/>
      <c r="R782" s="27"/>
      <c r="S782" s="27"/>
    </row>
    <row r="783" spans="2:19" x14ac:dyDescent="0.2"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7"/>
      <c r="R783" s="27"/>
      <c r="S783" s="27"/>
    </row>
    <row r="784" spans="2:19" x14ac:dyDescent="0.2"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7"/>
      <c r="R784" s="27"/>
      <c r="S784" s="27"/>
    </row>
    <row r="785" spans="2:19" x14ac:dyDescent="0.2"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7"/>
      <c r="R785" s="27"/>
      <c r="S785" s="27"/>
    </row>
    <row r="786" spans="2:19" x14ac:dyDescent="0.2"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7"/>
      <c r="R786" s="27"/>
      <c r="S786" s="27"/>
    </row>
    <row r="787" spans="2:19" x14ac:dyDescent="0.2"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7"/>
      <c r="R787" s="27"/>
      <c r="S787" s="27"/>
    </row>
    <row r="788" spans="2:19" x14ac:dyDescent="0.2"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7"/>
      <c r="R788" s="27"/>
      <c r="S788" s="27"/>
    </row>
    <row r="789" spans="2:19" x14ac:dyDescent="0.2"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7"/>
      <c r="R789" s="27"/>
      <c r="S789" s="27"/>
    </row>
    <row r="790" spans="2:19" x14ac:dyDescent="0.2"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7"/>
      <c r="R790" s="27"/>
      <c r="S790" s="27"/>
    </row>
    <row r="791" spans="2:19" x14ac:dyDescent="0.2"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7"/>
      <c r="R791" s="27"/>
      <c r="S791" s="27"/>
    </row>
    <row r="792" spans="2:19" x14ac:dyDescent="0.2"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7"/>
      <c r="R792" s="27"/>
      <c r="S792" s="27"/>
    </row>
    <row r="793" spans="2:19" x14ac:dyDescent="0.2"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7"/>
      <c r="R793" s="27"/>
      <c r="S793" s="27"/>
    </row>
    <row r="794" spans="2:19" x14ac:dyDescent="0.2"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7"/>
      <c r="R794" s="27"/>
      <c r="S794" s="27"/>
    </row>
    <row r="795" spans="2:19" x14ac:dyDescent="0.2"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7"/>
      <c r="R795" s="27"/>
      <c r="S795" s="27"/>
    </row>
    <row r="796" spans="2:19" x14ac:dyDescent="0.2"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7"/>
      <c r="R796" s="27"/>
      <c r="S796" s="27"/>
    </row>
    <row r="797" spans="2:19" x14ac:dyDescent="0.2"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7"/>
      <c r="R797" s="27"/>
      <c r="S797" s="27"/>
    </row>
    <row r="798" spans="2:19" x14ac:dyDescent="0.2"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7"/>
      <c r="R798" s="27"/>
      <c r="S798" s="27"/>
    </row>
    <row r="799" spans="2:19" x14ac:dyDescent="0.2"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7"/>
      <c r="R799" s="27"/>
      <c r="S799" s="27"/>
    </row>
    <row r="800" spans="2:19" x14ac:dyDescent="0.2"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7"/>
      <c r="R800" s="27"/>
      <c r="S800" s="27"/>
    </row>
    <row r="801" spans="2:19" x14ac:dyDescent="0.2"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7"/>
      <c r="R801" s="27"/>
      <c r="S801" s="27"/>
    </row>
    <row r="802" spans="2:19" x14ac:dyDescent="0.2"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7"/>
      <c r="R802" s="27"/>
      <c r="S802" s="27"/>
    </row>
    <row r="803" spans="2:19" x14ac:dyDescent="0.2"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7"/>
      <c r="R803" s="27"/>
      <c r="S803" s="27"/>
    </row>
    <row r="804" spans="2:19" x14ac:dyDescent="0.2"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7"/>
      <c r="R804" s="27"/>
      <c r="S804" s="27"/>
    </row>
    <row r="805" spans="2:19" x14ac:dyDescent="0.2"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7"/>
      <c r="R805" s="27"/>
      <c r="S805" s="27"/>
    </row>
    <row r="806" spans="2:19" x14ac:dyDescent="0.2"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7"/>
      <c r="R806" s="27"/>
      <c r="S806" s="27"/>
    </row>
    <row r="807" spans="2:19" x14ac:dyDescent="0.2"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7"/>
      <c r="R807" s="27"/>
      <c r="S807" s="27"/>
    </row>
    <row r="808" spans="2:19" x14ac:dyDescent="0.2"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7"/>
      <c r="R808" s="27"/>
      <c r="S808" s="27"/>
    </row>
    <row r="809" spans="2:19" x14ac:dyDescent="0.2"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7"/>
      <c r="R809" s="27"/>
      <c r="S809" s="27"/>
    </row>
    <row r="810" spans="2:19" x14ac:dyDescent="0.2"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7"/>
      <c r="R810" s="27"/>
      <c r="S810" s="27"/>
    </row>
    <row r="811" spans="2:19" x14ac:dyDescent="0.2"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7"/>
      <c r="R811" s="27"/>
      <c r="S811" s="27"/>
    </row>
    <row r="812" spans="2:19" x14ac:dyDescent="0.2"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7"/>
      <c r="R812" s="27"/>
      <c r="S812" s="27"/>
    </row>
    <row r="813" spans="2:19" x14ac:dyDescent="0.2"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7"/>
      <c r="R813" s="27"/>
      <c r="S813" s="27"/>
    </row>
    <row r="814" spans="2:19" x14ac:dyDescent="0.2"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7"/>
      <c r="R814" s="27"/>
      <c r="S814" s="27"/>
    </row>
    <row r="815" spans="2:19" x14ac:dyDescent="0.2"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7"/>
      <c r="R815" s="27"/>
      <c r="S815" s="27"/>
    </row>
    <row r="816" spans="2:19" x14ac:dyDescent="0.2"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7"/>
      <c r="R816" s="27"/>
      <c r="S816" s="27"/>
    </row>
    <row r="817" spans="2:19" x14ac:dyDescent="0.2"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7"/>
      <c r="R817" s="27"/>
      <c r="S817" s="27"/>
    </row>
    <row r="818" spans="2:19" x14ac:dyDescent="0.2"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7"/>
      <c r="R818" s="27"/>
      <c r="S818" s="27"/>
    </row>
    <row r="819" spans="2:19" x14ac:dyDescent="0.2"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7"/>
      <c r="R819" s="27"/>
      <c r="S819" s="27"/>
    </row>
    <row r="820" spans="2:19" x14ac:dyDescent="0.2"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7"/>
      <c r="R820" s="27"/>
      <c r="S820" s="27"/>
    </row>
    <row r="821" spans="2:19" x14ac:dyDescent="0.2"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7"/>
      <c r="R821" s="27"/>
      <c r="S821" s="27"/>
    </row>
    <row r="822" spans="2:19" x14ac:dyDescent="0.2"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7"/>
      <c r="R822" s="27"/>
      <c r="S822" s="27"/>
    </row>
    <row r="823" spans="2:19" x14ac:dyDescent="0.2"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7"/>
      <c r="R823" s="27"/>
      <c r="S823" s="27"/>
    </row>
    <row r="824" spans="2:19" x14ac:dyDescent="0.2"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7"/>
      <c r="R824" s="27"/>
      <c r="S824" s="27"/>
    </row>
    <row r="825" spans="2:19" x14ac:dyDescent="0.2"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7"/>
      <c r="R825" s="27"/>
      <c r="S825" s="27"/>
    </row>
    <row r="826" spans="2:19" x14ac:dyDescent="0.2"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7"/>
      <c r="R826" s="27"/>
      <c r="S826" s="27"/>
    </row>
    <row r="827" spans="2:19" x14ac:dyDescent="0.2"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7"/>
      <c r="R827" s="27"/>
      <c r="S827" s="27"/>
    </row>
    <row r="828" spans="2:19" x14ac:dyDescent="0.2"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7"/>
      <c r="R828" s="27"/>
      <c r="S828" s="27"/>
    </row>
    <row r="829" spans="2:19" x14ac:dyDescent="0.2"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7"/>
      <c r="R829" s="27"/>
      <c r="S829" s="27"/>
    </row>
    <row r="830" spans="2:19" x14ac:dyDescent="0.2"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7"/>
      <c r="R830" s="27"/>
      <c r="S830" s="27"/>
    </row>
    <row r="831" spans="2:19" x14ac:dyDescent="0.2"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7"/>
      <c r="R831" s="27"/>
      <c r="S831" s="27"/>
    </row>
    <row r="832" spans="2:19" x14ac:dyDescent="0.2"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7"/>
      <c r="R832" s="27"/>
      <c r="S832" s="27"/>
    </row>
    <row r="833" spans="2:19" x14ac:dyDescent="0.2"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7"/>
      <c r="R833" s="27"/>
      <c r="S833" s="27"/>
    </row>
    <row r="834" spans="2:19" x14ac:dyDescent="0.2"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7"/>
      <c r="R834" s="27"/>
      <c r="S834" s="27"/>
    </row>
    <row r="835" spans="2:19" x14ac:dyDescent="0.2"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7"/>
      <c r="R835" s="27"/>
      <c r="S835" s="27"/>
    </row>
    <row r="836" spans="2:19" x14ac:dyDescent="0.2"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7"/>
      <c r="R836" s="27"/>
      <c r="S836" s="27"/>
    </row>
    <row r="837" spans="2:19" x14ac:dyDescent="0.2"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7"/>
      <c r="R837" s="27"/>
      <c r="S837" s="27"/>
    </row>
    <row r="838" spans="2:19" x14ac:dyDescent="0.2"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7"/>
      <c r="R838" s="27"/>
      <c r="S838" s="27"/>
    </row>
    <row r="839" spans="2:19" x14ac:dyDescent="0.2"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7"/>
      <c r="R839" s="27"/>
      <c r="S839" s="27"/>
    </row>
    <row r="840" spans="2:19" x14ac:dyDescent="0.2"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7"/>
      <c r="R840" s="27"/>
      <c r="S840" s="27"/>
    </row>
    <row r="841" spans="2:19" x14ac:dyDescent="0.2"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7"/>
      <c r="R841" s="27"/>
      <c r="S841" s="27"/>
    </row>
    <row r="842" spans="2:19" x14ac:dyDescent="0.2"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7"/>
      <c r="R842" s="27"/>
      <c r="S842" s="27"/>
    </row>
    <row r="843" spans="2:19" x14ac:dyDescent="0.2"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7"/>
      <c r="R843" s="27"/>
      <c r="S843" s="27"/>
    </row>
    <row r="844" spans="2:19" x14ac:dyDescent="0.2"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7"/>
      <c r="R844" s="27"/>
      <c r="S844" s="27"/>
    </row>
    <row r="845" spans="2:19" x14ac:dyDescent="0.2"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7"/>
      <c r="R845" s="27"/>
      <c r="S845" s="27"/>
    </row>
    <row r="846" spans="2:19" x14ac:dyDescent="0.2"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7"/>
      <c r="R846" s="27"/>
      <c r="S846" s="27"/>
    </row>
    <row r="847" spans="2:19" x14ac:dyDescent="0.2"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7"/>
      <c r="R847" s="27"/>
      <c r="S847" s="27"/>
    </row>
    <row r="848" spans="2:19" x14ac:dyDescent="0.2"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7"/>
      <c r="R848" s="27"/>
      <c r="S848" s="27"/>
    </row>
    <row r="849" spans="2:19" x14ac:dyDescent="0.2"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7"/>
      <c r="R849" s="27"/>
      <c r="S849" s="27"/>
    </row>
    <row r="850" spans="2:19" x14ac:dyDescent="0.2"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7"/>
      <c r="R850" s="27"/>
      <c r="S850" s="27"/>
    </row>
    <row r="851" spans="2:19" x14ac:dyDescent="0.2"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7"/>
      <c r="R851" s="27"/>
      <c r="S851" s="27"/>
    </row>
    <row r="852" spans="2:19" x14ac:dyDescent="0.2"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7"/>
      <c r="R852" s="27"/>
      <c r="S852" s="27"/>
    </row>
    <row r="853" spans="2:19" x14ac:dyDescent="0.2"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7"/>
      <c r="R853" s="27"/>
      <c r="S853" s="27"/>
    </row>
    <row r="854" spans="2:19" x14ac:dyDescent="0.2"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7"/>
      <c r="R854" s="27"/>
      <c r="S854" s="27"/>
    </row>
    <row r="855" spans="2:19" x14ac:dyDescent="0.2"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7"/>
      <c r="R855" s="27"/>
      <c r="S855" s="27"/>
    </row>
    <row r="856" spans="2:19" x14ac:dyDescent="0.2"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7"/>
      <c r="R856" s="27"/>
      <c r="S856" s="27"/>
    </row>
    <row r="857" spans="2:19" x14ac:dyDescent="0.2"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7"/>
      <c r="R857" s="27"/>
      <c r="S857" s="27"/>
    </row>
    <row r="858" spans="2:19" x14ac:dyDescent="0.2"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7"/>
      <c r="R858" s="27"/>
      <c r="S858" s="27"/>
    </row>
    <row r="859" spans="2:19" x14ac:dyDescent="0.2"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7"/>
      <c r="R859" s="27"/>
      <c r="S859" s="27"/>
    </row>
    <row r="860" spans="2:19" x14ac:dyDescent="0.2"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7"/>
      <c r="R860" s="27"/>
      <c r="S860" s="27"/>
    </row>
    <row r="861" spans="2:19" x14ac:dyDescent="0.2"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7"/>
      <c r="R861" s="27"/>
      <c r="S861" s="27"/>
    </row>
    <row r="862" spans="2:19" x14ac:dyDescent="0.2"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7"/>
      <c r="R862" s="27"/>
      <c r="S862" s="27"/>
    </row>
    <row r="863" spans="2:19" x14ac:dyDescent="0.2"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7"/>
      <c r="R863" s="27"/>
      <c r="S863" s="27"/>
    </row>
    <row r="864" spans="2:19" x14ac:dyDescent="0.2"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7"/>
      <c r="R864" s="27"/>
      <c r="S864" s="27"/>
    </row>
    <row r="865" spans="2:19" x14ac:dyDescent="0.2"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7"/>
      <c r="R865" s="27"/>
      <c r="S865" s="27"/>
    </row>
    <row r="866" spans="2:19" x14ac:dyDescent="0.2"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7"/>
      <c r="R866" s="27"/>
      <c r="S866" s="27"/>
    </row>
    <row r="867" spans="2:19" x14ac:dyDescent="0.2"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7"/>
      <c r="R867" s="27"/>
      <c r="S867" s="27"/>
    </row>
    <row r="868" spans="2:19" x14ac:dyDescent="0.2"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7"/>
      <c r="R868" s="27"/>
      <c r="S868" s="27"/>
    </row>
    <row r="869" spans="2:19" x14ac:dyDescent="0.2"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7"/>
      <c r="R869" s="27"/>
      <c r="S869" s="27"/>
    </row>
    <row r="870" spans="2:19" x14ac:dyDescent="0.2"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7"/>
      <c r="R870" s="27"/>
      <c r="S870" s="27"/>
    </row>
    <row r="871" spans="2:19" x14ac:dyDescent="0.2"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7"/>
      <c r="R871" s="27"/>
      <c r="S871" s="27"/>
    </row>
    <row r="872" spans="2:19" x14ac:dyDescent="0.2"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7"/>
      <c r="R872" s="27"/>
      <c r="S872" s="27"/>
    </row>
    <row r="873" spans="2:19" x14ac:dyDescent="0.2"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7"/>
      <c r="R873" s="27"/>
      <c r="S873" s="27"/>
    </row>
    <row r="874" spans="2:19" x14ac:dyDescent="0.2"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7"/>
      <c r="R874" s="27"/>
      <c r="S874" s="27"/>
    </row>
    <row r="875" spans="2:19" x14ac:dyDescent="0.2"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7"/>
      <c r="R875" s="27"/>
      <c r="S875" s="27"/>
    </row>
    <row r="876" spans="2:19" x14ac:dyDescent="0.2"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7"/>
      <c r="R876" s="27"/>
      <c r="S876" s="27"/>
    </row>
    <row r="877" spans="2:19" x14ac:dyDescent="0.2"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7"/>
      <c r="R877" s="27"/>
      <c r="S877" s="27"/>
    </row>
    <row r="878" spans="2:19" x14ac:dyDescent="0.2"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7"/>
      <c r="R878" s="27"/>
      <c r="S878" s="27"/>
    </row>
    <row r="879" spans="2:19" x14ac:dyDescent="0.2"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7"/>
      <c r="R879" s="27"/>
      <c r="S879" s="27"/>
    </row>
    <row r="880" spans="2:19" x14ac:dyDescent="0.2"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7"/>
      <c r="R880" s="27"/>
      <c r="S880" s="27"/>
    </row>
    <row r="881" spans="2:19" x14ac:dyDescent="0.2"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7"/>
      <c r="R881" s="27"/>
      <c r="S881" s="27"/>
    </row>
    <row r="882" spans="2:19" x14ac:dyDescent="0.2"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7"/>
      <c r="R882" s="27"/>
      <c r="S882" s="27"/>
    </row>
    <row r="883" spans="2:19" x14ac:dyDescent="0.2"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7"/>
      <c r="R883" s="27"/>
      <c r="S883" s="27"/>
    </row>
    <row r="884" spans="2:19" x14ac:dyDescent="0.2"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7"/>
      <c r="R884" s="27"/>
      <c r="S884" s="27"/>
    </row>
    <row r="885" spans="2:19" x14ac:dyDescent="0.2"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7"/>
      <c r="R885" s="27"/>
      <c r="S885" s="27"/>
    </row>
    <row r="886" spans="2:19" x14ac:dyDescent="0.2"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7"/>
      <c r="R886" s="27"/>
      <c r="S886" s="27"/>
    </row>
    <row r="887" spans="2:19" x14ac:dyDescent="0.2"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7"/>
      <c r="R887" s="27"/>
      <c r="S887" s="27"/>
    </row>
    <row r="888" spans="2:19" x14ac:dyDescent="0.2"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7"/>
      <c r="R888" s="27"/>
      <c r="S888" s="27"/>
    </row>
    <row r="889" spans="2:19" x14ac:dyDescent="0.2"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7"/>
      <c r="R889" s="27"/>
      <c r="S889" s="27"/>
    </row>
    <row r="890" spans="2:19" x14ac:dyDescent="0.2"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7"/>
      <c r="R890" s="27"/>
      <c r="S890" s="27"/>
    </row>
    <row r="891" spans="2:19" x14ac:dyDescent="0.2"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7"/>
      <c r="R891" s="27"/>
      <c r="S891" s="27"/>
    </row>
    <row r="892" spans="2:19" x14ac:dyDescent="0.2"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7"/>
      <c r="R892" s="27"/>
      <c r="S892" s="27"/>
    </row>
    <row r="893" spans="2:19" x14ac:dyDescent="0.2"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7"/>
      <c r="R893" s="27"/>
      <c r="S893" s="27"/>
    </row>
    <row r="894" spans="2:19" x14ac:dyDescent="0.2"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7"/>
      <c r="R894" s="27"/>
      <c r="S894" s="27"/>
    </row>
    <row r="895" spans="2:19" x14ac:dyDescent="0.2"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7"/>
      <c r="R895" s="27"/>
      <c r="S895" s="27"/>
    </row>
    <row r="896" spans="2:19" x14ac:dyDescent="0.2"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7"/>
      <c r="R896" s="27"/>
      <c r="S896" s="27"/>
    </row>
    <row r="897" spans="2:19" x14ac:dyDescent="0.2"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7"/>
      <c r="R897" s="27"/>
      <c r="S897" s="27"/>
    </row>
    <row r="898" spans="2:19" x14ac:dyDescent="0.2"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7"/>
      <c r="R898" s="27"/>
      <c r="S898" s="27"/>
    </row>
    <row r="899" spans="2:19" x14ac:dyDescent="0.2"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7"/>
      <c r="R899" s="27"/>
      <c r="S899" s="27"/>
    </row>
    <row r="900" spans="2:19" x14ac:dyDescent="0.2"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7"/>
      <c r="R900" s="27"/>
      <c r="S900" s="27"/>
    </row>
    <row r="901" spans="2:19" x14ac:dyDescent="0.2"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7"/>
      <c r="R901" s="27"/>
      <c r="S901" s="27"/>
    </row>
    <row r="902" spans="2:19" x14ac:dyDescent="0.2"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7"/>
      <c r="R902" s="27"/>
      <c r="S902" s="27"/>
    </row>
    <row r="903" spans="2:19" x14ac:dyDescent="0.2"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7"/>
      <c r="R903" s="27"/>
      <c r="S903" s="27"/>
    </row>
    <row r="904" spans="2:19" x14ac:dyDescent="0.2"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7"/>
      <c r="R904" s="27"/>
      <c r="S904" s="27"/>
    </row>
    <row r="905" spans="2:19" x14ac:dyDescent="0.2"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7"/>
      <c r="R905" s="27"/>
      <c r="S905" s="27"/>
    </row>
    <row r="906" spans="2:19" x14ac:dyDescent="0.2"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7"/>
      <c r="R906" s="27"/>
      <c r="S906" s="27"/>
    </row>
    <row r="907" spans="2:19" x14ac:dyDescent="0.2"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7"/>
      <c r="R907" s="27"/>
      <c r="S907" s="27"/>
    </row>
    <row r="908" spans="2:19" x14ac:dyDescent="0.2"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7"/>
      <c r="R908" s="27"/>
      <c r="S908" s="27"/>
    </row>
    <row r="909" spans="2:19" x14ac:dyDescent="0.2"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7"/>
      <c r="R909" s="27"/>
      <c r="S909" s="27"/>
    </row>
    <row r="910" spans="2:19" x14ac:dyDescent="0.2"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7"/>
      <c r="R910" s="27"/>
      <c r="S910" s="27"/>
    </row>
    <row r="911" spans="2:19" x14ac:dyDescent="0.2"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7"/>
      <c r="R911" s="27"/>
      <c r="S911" s="27"/>
    </row>
    <row r="912" spans="2:19" x14ac:dyDescent="0.2"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7"/>
      <c r="R912" s="27"/>
      <c r="S912" s="27"/>
    </row>
    <row r="913" spans="2:19" x14ac:dyDescent="0.2"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7"/>
      <c r="R913" s="27"/>
      <c r="S913" s="27"/>
    </row>
    <row r="914" spans="2:19" x14ac:dyDescent="0.2"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7"/>
      <c r="R914" s="27"/>
      <c r="S914" s="27"/>
    </row>
    <row r="915" spans="2:19" x14ac:dyDescent="0.2"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7"/>
      <c r="R915" s="27"/>
      <c r="S915" s="27"/>
    </row>
    <row r="916" spans="2:19" x14ac:dyDescent="0.2"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7"/>
      <c r="R916" s="27"/>
      <c r="S916" s="27"/>
    </row>
    <row r="917" spans="2:19" x14ac:dyDescent="0.2"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7"/>
      <c r="R917" s="27"/>
      <c r="S917" s="27"/>
    </row>
    <row r="918" spans="2:19" x14ac:dyDescent="0.2"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7"/>
      <c r="R918" s="27"/>
      <c r="S918" s="27"/>
    </row>
    <row r="919" spans="2:19" x14ac:dyDescent="0.2"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7"/>
      <c r="R919" s="27"/>
      <c r="S919" s="27"/>
    </row>
    <row r="920" spans="2:19" x14ac:dyDescent="0.2"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7"/>
      <c r="R920" s="27"/>
      <c r="S920" s="27"/>
    </row>
    <row r="921" spans="2:19" x14ac:dyDescent="0.2"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7"/>
      <c r="R921" s="27"/>
      <c r="S921" s="27"/>
    </row>
    <row r="922" spans="2:19" x14ac:dyDescent="0.2"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7"/>
      <c r="R922" s="27"/>
      <c r="S922" s="27"/>
    </row>
    <row r="923" spans="2:19" x14ac:dyDescent="0.2"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7"/>
      <c r="R923" s="27"/>
      <c r="S923" s="27"/>
    </row>
    <row r="924" spans="2:19" x14ac:dyDescent="0.2"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7"/>
      <c r="R924" s="27"/>
      <c r="S924" s="27"/>
    </row>
    <row r="925" spans="2:19" x14ac:dyDescent="0.2"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7"/>
      <c r="R925" s="27"/>
      <c r="S925" s="27"/>
    </row>
    <row r="926" spans="2:19" x14ac:dyDescent="0.2"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7"/>
      <c r="R926" s="27"/>
      <c r="S926" s="27"/>
    </row>
    <row r="927" spans="2:19" x14ac:dyDescent="0.2"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7"/>
      <c r="R927" s="27"/>
      <c r="S927" s="27"/>
    </row>
    <row r="928" spans="2:19" x14ac:dyDescent="0.2"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7"/>
      <c r="R928" s="27"/>
      <c r="S928" s="27"/>
    </row>
    <row r="929" spans="2:19" x14ac:dyDescent="0.2"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7"/>
      <c r="R929" s="27"/>
      <c r="S929" s="27"/>
    </row>
    <row r="930" spans="2:19" x14ac:dyDescent="0.2"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7"/>
      <c r="R930" s="27"/>
      <c r="S930" s="27"/>
    </row>
    <row r="931" spans="2:19" x14ac:dyDescent="0.2"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7"/>
      <c r="R931" s="27"/>
      <c r="S931" s="27"/>
    </row>
    <row r="932" spans="2:19" x14ac:dyDescent="0.2"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7"/>
      <c r="R932" s="27"/>
      <c r="S932" s="27"/>
    </row>
    <row r="933" spans="2:19" x14ac:dyDescent="0.2"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7"/>
      <c r="R933" s="27"/>
      <c r="S933" s="27"/>
    </row>
    <row r="934" spans="2:19" x14ac:dyDescent="0.2"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7"/>
      <c r="R934" s="27"/>
      <c r="S934" s="27"/>
    </row>
    <row r="935" spans="2:19" x14ac:dyDescent="0.2"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7"/>
      <c r="R935" s="27"/>
      <c r="S935" s="27"/>
    </row>
    <row r="936" spans="2:19" x14ac:dyDescent="0.2"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7"/>
      <c r="R936" s="27"/>
      <c r="S936" s="27"/>
    </row>
    <row r="937" spans="2:19" x14ac:dyDescent="0.2"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7"/>
      <c r="R937" s="27"/>
      <c r="S937" s="27"/>
    </row>
    <row r="938" spans="2:19" x14ac:dyDescent="0.2"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7"/>
      <c r="R938" s="27"/>
      <c r="S938" s="27"/>
    </row>
  </sheetData>
  <mergeCells count="42">
    <mergeCell ref="AR3:AR7"/>
    <mergeCell ref="R4:AG4"/>
    <mergeCell ref="AH4:AN4"/>
    <mergeCell ref="AO4:AQ4"/>
    <mergeCell ref="C5:N5"/>
    <mergeCell ref="O5:O7"/>
    <mergeCell ref="X5:X7"/>
    <mergeCell ref="AA5:AA7"/>
    <mergeCell ref="AB5:AB7"/>
    <mergeCell ref="AD5:AD7"/>
    <mergeCell ref="C6:D6"/>
    <mergeCell ref="AO5:AO7"/>
    <mergeCell ref="AP5:AP7"/>
    <mergeCell ref="AQ5:AQ7"/>
    <mergeCell ref="H6:J6"/>
    <mergeCell ref="K6:M6"/>
    <mergeCell ref="A3:A7"/>
    <mergeCell ref="B3:B7"/>
    <mergeCell ref="C3:P4"/>
    <mergeCell ref="Q3:AQ3"/>
    <mergeCell ref="P5:P7"/>
    <mergeCell ref="Q5:Q7"/>
    <mergeCell ref="R5:R7"/>
    <mergeCell ref="S5:S7"/>
    <mergeCell ref="T5:T7"/>
    <mergeCell ref="AN5:AN7"/>
    <mergeCell ref="Y5:Y7"/>
    <mergeCell ref="AC5:AC7"/>
    <mergeCell ref="AE5:AE7"/>
    <mergeCell ref="AF5:AF7"/>
    <mergeCell ref="AG5:AG7"/>
    <mergeCell ref="AH5:AH7"/>
    <mergeCell ref="N6:N7"/>
    <mergeCell ref="U5:U7"/>
    <mergeCell ref="V5:V7"/>
    <mergeCell ref="Z5:Z7"/>
    <mergeCell ref="W5:W7"/>
    <mergeCell ref="AI5:AI7"/>
    <mergeCell ref="AJ5:AJ7"/>
    <mergeCell ref="AK5:AK7"/>
    <mergeCell ref="AL5:AL7"/>
    <mergeCell ref="AM5:AM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outlinePr summaryBelow="0" summaryRight="0"/>
  </sheetPr>
  <dimension ref="A1:BJ908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14.42578125" defaultRowHeight="15.75" customHeight="1" x14ac:dyDescent="0.2"/>
  <cols>
    <col min="1" max="1" width="5.7109375" style="3" customWidth="1"/>
    <col min="2" max="2" width="57.7109375" style="3" customWidth="1"/>
    <col min="3" max="7" width="10.7109375" style="3" customWidth="1"/>
    <col min="8" max="9" width="8.42578125" style="3" customWidth="1"/>
    <col min="10" max="10" width="9.140625" style="3" bestFit="1" customWidth="1"/>
    <col min="11" max="11" width="10.85546875" style="3" customWidth="1"/>
    <col min="12" max="13" width="8.7109375" style="3" customWidth="1"/>
    <col min="14" max="14" width="12.85546875" style="3" bestFit="1" customWidth="1"/>
    <col min="15" max="15" width="11.28515625" style="3" customWidth="1"/>
    <col min="16" max="16" width="17.42578125" style="3" bestFit="1" customWidth="1"/>
    <col min="17" max="17" width="12.5703125" style="3" customWidth="1"/>
    <col min="18" max="18" width="11.42578125" style="3" customWidth="1"/>
    <col min="19" max="19" width="10.85546875" style="3" customWidth="1"/>
    <col min="20" max="32" width="9.7109375" style="3" customWidth="1"/>
    <col min="33" max="42" width="10" style="3" customWidth="1"/>
    <col min="43" max="44" width="10.42578125" style="3" customWidth="1"/>
    <col min="45" max="45" width="10.140625" style="3" customWidth="1"/>
    <col min="46" max="46" width="9.42578125" style="3" customWidth="1"/>
    <col min="47" max="48" width="10.5703125" style="3" customWidth="1"/>
    <col min="49" max="16384" width="14.42578125" style="3"/>
  </cols>
  <sheetData>
    <row r="1" spans="1:62" ht="15.75" customHeight="1" x14ac:dyDescent="0.2">
      <c r="A1" s="2" t="s">
        <v>72</v>
      </c>
    </row>
    <row r="2" spans="1:62" ht="12.75" x14ac:dyDescent="0.2">
      <c r="A2" s="4" t="s">
        <v>151</v>
      </c>
    </row>
    <row r="3" spans="1:62" ht="15.75" customHeight="1" x14ac:dyDescent="0.2">
      <c r="A3" s="49" t="s">
        <v>0</v>
      </c>
      <c r="B3" s="52" t="s">
        <v>4</v>
      </c>
      <c r="C3" s="55" t="s">
        <v>29</v>
      </c>
      <c r="D3" s="55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  <c r="Q3" s="58" t="s">
        <v>5</v>
      </c>
      <c r="R3" s="58"/>
      <c r="S3" s="58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64" t="s">
        <v>6</v>
      </c>
    </row>
    <row r="4" spans="1:62" ht="26.1" customHeight="1" x14ac:dyDescent="0.2">
      <c r="A4" s="50"/>
      <c r="B4" s="53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5" t="s">
        <v>10</v>
      </c>
      <c r="R4" s="66" t="s">
        <v>32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8"/>
      <c r="AH4" s="66" t="s">
        <v>148</v>
      </c>
      <c r="AI4" s="67"/>
      <c r="AJ4" s="67"/>
      <c r="AK4" s="68"/>
      <c r="AL4" s="69" t="s">
        <v>7</v>
      </c>
      <c r="AM4" s="70"/>
      <c r="AN4" s="70"/>
      <c r="AO4" s="70"/>
      <c r="AP4" s="70"/>
      <c r="AQ4" s="70"/>
      <c r="AR4" s="71"/>
      <c r="AS4" s="72" t="s">
        <v>8</v>
      </c>
      <c r="AT4" s="45"/>
      <c r="AU4" s="45"/>
      <c r="AV4" s="65"/>
    </row>
    <row r="5" spans="1:62" ht="15.75" customHeight="1" x14ac:dyDescent="0.2">
      <c r="A5" s="50"/>
      <c r="B5" s="53"/>
      <c r="C5" s="73" t="s">
        <v>30</v>
      </c>
      <c r="D5" s="73"/>
      <c r="E5" s="45"/>
      <c r="F5" s="45"/>
      <c r="G5" s="45"/>
      <c r="H5" s="45"/>
      <c r="I5" s="45"/>
      <c r="J5" s="45"/>
      <c r="K5" s="45"/>
      <c r="L5" s="45"/>
      <c r="M5" s="45"/>
      <c r="N5" s="45"/>
      <c r="O5" s="46" t="s">
        <v>31</v>
      </c>
      <c r="P5" s="59" t="s">
        <v>110</v>
      </c>
      <c r="Q5" s="48" t="s">
        <v>74</v>
      </c>
      <c r="R5" s="44" t="s">
        <v>59</v>
      </c>
      <c r="S5" s="44" t="s">
        <v>58</v>
      </c>
      <c r="T5" s="48" t="s">
        <v>55</v>
      </c>
      <c r="U5" s="48" t="s">
        <v>117</v>
      </c>
      <c r="V5" s="48" t="s">
        <v>118</v>
      </c>
      <c r="W5" s="48" t="s">
        <v>120</v>
      </c>
      <c r="X5" s="48" t="s">
        <v>54</v>
      </c>
      <c r="Y5" s="48" t="s">
        <v>57</v>
      </c>
      <c r="Z5" s="48" t="s">
        <v>119</v>
      </c>
      <c r="AA5" s="48" t="s">
        <v>121</v>
      </c>
      <c r="AB5" s="48" t="s">
        <v>122</v>
      </c>
      <c r="AC5" s="48" t="s">
        <v>95</v>
      </c>
      <c r="AD5" s="48" t="s">
        <v>123</v>
      </c>
      <c r="AE5" s="48" t="s">
        <v>56</v>
      </c>
      <c r="AF5" s="48" t="s">
        <v>96</v>
      </c>
      <c r="AG5" s="62" t="s">
        <v>69</v>
      </c>
      <c r="AH5" s="48" t="s">
        <v>59</v>
      </c>
      <c r="AI5" s="48" t="s">
        <v>54</v>
      </c>
      <c r="AJ5" s="48" t="s">
        <v>57</v>
      </c>
      <c r="AK5" s="48" t="s">
        <v>149</v>
      </c>
      <c r="AL5" s="79" t="s">
        <v>78</v>
      </c>
      <c r="AM5" s="44" t="s">
        <v>77</v>
      </c>
      <c r="AN5" s="44" t="s">
        <v>100</v>
      </c>
      <c r="AO5" s="44" t="s">
        <v>15</v>
      </c>
      <c r="AP5" s="44" t="s">
        <v>76</v>
      </c>
      <c r="AQ5" s="44" t="s">
        <v>14</v>
      </c>
      <c r="AR5" s="62" t="s">
        <v>70</v>
      </c>
      <c r="AS5" s="44" t="s">
        <v>59</v>
      </c>
      <c r="AT5" s="44" t="s">
        <v>56</v>
      </c>
      <c r="AU5" s="62" t="s">
        <v>71</v>
      </c>
      <c r="AV5" s="65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2" ht="12.75" x14ac:dyDescent="0.2">
      <c r="A6" s="50"/>
      <c r="B6" s="53"/>
      <c r="C6" s="75" t="s">
        <v>16</v>
      </c>
      <c r="D6" s="76"/>
      <c r="E6" s="7" t="s">
        <v>17</v>
      </c>
      <c r="F6" s="7" t="s">
        <v>2</v>
      </c>
      <c r="G6" s="7" t="s">
        <v>108</v>
      </c>
      <c r="H6" s="77" t="s">
        <v>18</v>
      </c>
      <c r="I6" s="77"/>
      <c r="J6" s="45"/>
      <c r="K6" s="75" t="s">
        <v>3</v>
      </c>
      <c r="L6" s="78"/>
      <c r="M6" s="76"/>
      <c r="N6" s="46" t="s">
        <v>68</v>
      </c>
      <c r="O6" s="74"/>
      <c r="P6" s="60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63"/>
      <c r="AH6" s="45"/>
      <c r="AI6" s="45"/>
      <c r="AJ6" s="45"/>
      <c r="AK6" s="45"/>
      <c r="AL6" s="80"/>
      <c r="AM6" s="45"/>
      <c r="AN6" s="45"/>
      <c r="AO6" s="45"/>
      <c r="AP6" s="45"/>
      <c r="AQ6" s="45"/>
      <c r="AR6" s="63"/>
      <c r="AS6" s="45"/>
      <c r="AT6" s="45"/>
      <c r="AU6" s="63"/>
      <c r="AV6" s="65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</row>
    <row r="7" spans="1:62" ht="12.75" x14ac:dyDescent="0.2">
      <c r="A7" s="51"/>
      <c r="B7" s="54"/>
      <c r="C7" s="7" t="s">
        <v>19</v>
      </c>
      <c r="D7" s="7" t="s">
        <v>136</v>
      </c>
      <c r="E7" s="7" t="s">
        <v>20</v>
      </c>
      <c r="F7" s="7" t="s">
        <v>21</v>
      </c>
      <c r="G7" s="7" t="s">
        <v>99</v>
      </c>
      <c r="H7" s="7" t="s">
        <v>22</v>
      </c>
      <c r="I7" s="7" t="s">
        <v>23</v>
      </c>
      <c r="J7" s="7" t="s">
        <v>112</v>
      </c>
      <c r="K7" s="7" t="s">
        <v>24</v>
      </c>
      <c r="L7" s="7" t="s">
        <v>25</v>
      </c>
      <c r="M7" s="7" t="s">
        <v>98</v>
      </c>
      <c r="N7" s="47"/>
      <c r="O7" s="47"/>
      <c r="P7" s="61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63"/>
      <c r="AH7" s="45"/>
      <c r="AI7" s="45"/>
      <c r="AJ7" s="45"/>
      <c r="AK7" s="45"/>
      <c r="AL7" s="81"/>
      <c r="AM7" s="45"/>
      <c r="AN7" s="45"/>
      <c r="AO7" s="45"/>
      <c r="AP7" s="45"/>
      <c r="AQ7" s="45"/>
      <c r="AR7" s="63"/>
      <c r="AS7" s="45"/>
      <c r="AT7" s="45"/>
      <c r="AU7" s="63"/>
      <c r="AV7" s="65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</row>
    <row r="8" spans="1:62" ht="12.75" x14ac:dyDescent="0.2">
      <c r="A8" s="9"/>
      <c r="B8" s="10" t="s">
        <v>26</v>
      </c>
      <c r="C8" s="11">
        <f t="shared" ref="C8:AV8" si="0">SUM(C9:C47)</f>
        <v>0</v>
      </c>
      <c r="D8" s="11">
        <f t="shared" si="0"/>
        <v>0</v>
      </c>
      <c r="E8" s="11">
        <f t="shared" si="0"/>
        <v>0</v>
      </c>
      <c r="F8" s="11">
        <f t="shared" si="0"/>
        <v>127172.25313199998</v>
      </c>
      <c r="G8" s="11">
        <f t="shared" si="0"/>
        <v>0</v>
      </c>
      <c r="H8" s="11">
        <f t="shared" si="0"/>
        <v>500</v>
      </c>
      <c r="I8" s="11">
        <f t="shared" si="0"/>
        <v>5172.2489599999999</v>
      </c>
      <c r="J8" s="11">
        <f t="shared" si="0"/>
        <v>0</v>
      </c>
      <c r="K8" s="11">
        <f t="shared" si="0"/>
        <v>0</v>
      </c>
      <c r="L8" s="11">
        <f t="shared" si="0"/>
        <v>6920.1582130000006</v>
      </c>
      <c r="M8" s="11">
        <f t="shared" si="0"/>
        <v>0</v>
      </c>
      <c r="N8" s="11">
        <f t="shared" si="0"/>
        <v>139764.660305</v>
      </c>
      <c r="O8" s="11">
        <f t="shared" si="0"/>
        <v>0</v>
      </c>
      <c r="P8" s="11">
        <f t="shared" si="0"/>
        <v>139764.660305</v>
      </c>
      <c r="Q8" s="11">
        <f t="shared" si="0"/>
        <v>58492.307425999999</v>
      </c>
      <c r="R8" s="11">
        <f t="shared" si="0"/>
        <v>0</v>
      </c>
      <c r="S8" s="11">
        <f t="shared" si="0"/>
        <v>0</v>
      </c>
      <c r="T8" s="11">
        <f t="shared" si="0"/>
        <v>16192.466942999999</v>
      </c>
      <c r="U8" s="11">
        <f t="shared" si="0"/>
        <v>829.15794600000004</v>
      </c>
      <c r="V8" s="11">
        <f t="shared" si="0"/>
        <v>1993.1822950000001</v>
      </c>
      <c r="W8" s="11">
        <f t="shared" si="0"/>
        <v>0</v>
      </c>
      <c r="X8" s="11">
        <f t="shared" si="0"/>
        <v>0</v>
      </c>
      <c r="Y8" s="11">
        <f t="shared" si="0"/>
        <v>25772.371904</v>
      </c>
      <c r="Z8" s="11">
        <f t="shared" si="0"/>
        <v>1986.651631</v>
      </c>
      <c r="AA8" s="11">
        <f t="shared" si="0"/>
        <v>6415.8574200000003</v>
      </c>
      <c r="AB8" s="11">
        <f t="shared" si="0"/>
        <v>2064.4146369999999</v>
      </c>
      <c r="AC8" s="11">
        <f t="shared" si="0"/>
        <v>0</v>
      </c>
      <c r="AD8" s="11">
        <f t="shared" si="0"/>
        <v>1938.1126079999999</v>
      </c>
      <c r="AE8" s="11">
        <f t="shared" si="0"/>
        <v>0</v>
      </c>
      <c r="AF8" s="11">
        <f t="shared" si="0"/>
        <v>0</v>
      </c>
      <c r="AG8" s="11">
        <f t="shared" si="0"/>
        <v>57192.215383999996</v>
      </c>
      <c r="AH8" s="11">
        <f t="shared" si="0"/>
        <v>14977.701233</v>
      </c>
      <c r="AI8" s="11">
        <f t="shared" si="0"/>
        <v>9102.4362619999993</v>
      </c>
      <c r="AJ8" s="11">
        <f t="shared" si="0"/>
        <v>20272.3</v>
      </c>
      <c r="AK8" s="11">
        <f t="shared" si="0"/>
        <v>44352.437495000006</v>
      </c>
      <c r="AL8" s="11">
        <f t="shared" si="0"/>
        <v>0</v>
      </c>
      <c r="AM8" s="11">
        <f t="shared" si="0"/>
        <v>0</v>
      </c>
      <c r="AN8" s="11">
        <f t="shared" si="0"/>
        <v>0</v>
      </c>
      <c r="AO8" s="11">
        <f t="shared" si="0"/>
        <v>0</v>
      </c>
      <c r="AP8" s="11">
        <f t="shared" si="0"/>
        <v>0</v>
      </c>
      <c r="AQ8" s="11">
        <f t="shared" si="0"/>
        <v>0</v>
      </c>
      <c r="AR8" s="11">
        <f t="shared" si="0"/>
        <v>0</v>
      </c>
      <c r="AS8" s="11">
        <f t="shared" si="0"/>
        <v>0</v>
      </c>
      <c r="AT8" s="11">
        <f t="shared" si="0"/>
        <v>0</v>
      </c>
      <c r="AU8" s="11">
        <f t="shared" si="0"/>
        <v>0</v>
      </c>
      <c r="AV8" s="12">
        <f t="shared" si="0"/>
        <v>95412.222810000007</v>
      </c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</row>
    <row r="9" spans="1:62" s="16" customFormat="1" ht="15.75" customHeight="1" x14ac:dyDescent="0.2">
      <c r="A9" s="13">
        <v>10595</v>
      </c>
      <c r="B9" s="14" t="s">
        <v>139</v>
      </c>
      <c r="C9" s="1">
        <v>0</v>
      </c>
      <c r="D9" s="1">
        <v>0</v>
      </c>
      <c r="E9" s="1">
        <v>0</v>
      </c>
      <c r="F9" s="1">
        <v>19911.094462000001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5">
        <f t="shared" ref="N9:N25" si="1">SUM(C9:M9)</f>
        <v>19911.094462000001</v>
      </c>
      <c r="O9" s="1">
        <v>0</v>
      </c>
      <c r="P9" s="15">
        <f>N9+O9</f>
        <v>19911.094462000001</v>
      </c>
      <c r="Q9" s="1">
        <v>0</v>
      </c>
      <c r="R9" s="1">
        <v>0</v>
      </c>
      <c r="S9" s="1">
        <v>0</v>
      </c>
      <c r="T9" s="1">
        <v>4683.7179249999999</v>
      </c>
      <c r="U9" s="1">
        <v>829.15794600000004</v>
      </c>
      <c r="V9" s="1">
        <v>1993.1822950000001</v>
      </c>
      <c r="W9" s="1">
        <v>0</v>
      </c>
      <c r="X9" s="1">
        <v>0</v>
      </c>
      <c r="Y9" s="1">
        <v>0</v>
      </c>
      <c r="Z9" s="1">
        <v>1986.651631</v>
      </c>
      <c r="AA9" s="1">
        <v>6415.8574200000003</v>
      </c>
      <c r="AB9" s="1">
        <v>2064.4146369999999</v>
      </c>
      <c r="AC9" s="1">
        <v>0</v>
      </c>
      <c r="AD9" s="1">
        <v>1938.1126079999999</v>
      </c>
      <c r="AE9" s="1">
        <v>0</v>
      </c>
      <c r="AF9" s="1">
        <v>0</v>
      </c>
      <c r="AG9" s="15">
        <f t="shared" ref="AG9:AG25" si="2">SUM(R9:AF9)</f>
        <v>19911.094462000001</v>
      </c>
      <c r="AH9" s="1">
        <v>0</v>
      </c>
      <c r="AI9" s="1">
        <v>0</v>
      </c>
      <c r="AJ9" s="1">
        <v>0</v>
      </c>
      <c r="AK9" s="15">
        <f t="shared" ref="AK9:AK23" si="3">SUM(AH9:AJ9)</f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5">
        <f t="shared" ref="AR9:AR25" si="4">SUM(AL9:AQ9)</f>
        <v>0</v>
      </c>
      <c r="AS9" s="1">
        <v>0</v>
      </c>
      <c r="AT9" s="1">
        <v>0</v>
      </c>
      <c r="AU9" s="1">
        <f t="shared" ref="AU9:AU25" si="5">AS9+AT9</f>
        <v>0</v>
      </c>
      <c r="AV9" s="15">
        <f>N9-AK9-AR9</f>
        <v>19911.094462000001</v>
      </c>
    </row>
    <row r="10" spans="1:62" ht="15.75" customHeight="1" x14ac:dyDescent="0.2">
      <c r="A10" s="13">
        <v>10601</v>
      </c>
      <c r="B10" s="14" t="s">
        <v>140</v>
      </c>
      <c r="C10" s="1">
        <v>0</v>
      </c>
      <c r="D10" s="1">
        <v>0</v>
      </c>
      <c r="E10" s="1">
        <v>0</v>
      </c>
      <c r="F10" s="1">
        <v>1682.8047429999999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5">
        <f t="shared" si="1"/>
        <v>1682.8047429999999</v>
      </c>
      <c r="O10" s="1">
        <v>0</v>
      </c>
      <c r="P10" s="15">
        <f t="shared" ref="P10:P25" si="6">N10+O10</f>
        <v>1682.8047429999999</v>
      </c>
      <c r="Q10" s="1">
        <v>1682.8047429999999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5">
        <f t="shared" si="2"/>
        <v>0</v>
      </c>
      <c r="AH10" s="1">
        <v>0</v>
      </c>
      <c r="AI10" s="1">
        <v>0</v>
      </c>
      <c r="AJ10" s="1">
        <v>0</v>
      </c>
      <c r="AK10" s="15">
        <f t="shared" si="3"/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5">
        <f t="shared" si="4"/>
        <v>0</v>
      </c>
      <c r="AS10" s="1">
        <v>0</v>
      </c>
      <c r="AT10" s="1">
        <v>0</v>
      </c>
      <c r="AU10" s="1">
        <f t="shared" si="5"/>
        <v>0</v>
      </c>
      <c r="AV10" s="15">
        <f t="shared" ref="AV10:AV25" si="7">N10-AK10-AR10</f>
        <v>1682.8047429999999</v>
      </c>
      <c r="AW10" s="16"/>
    </row>
    <row r="11" spans="1:62" ht="15.75" customHeight="1" x14ac:dyDescent="0.2">
      <c r="A11" s="17">
        <v>1032</v>
      </c>
      <c r="B11" s="18" t="s">
        <v>141</v>
      </c>
      <c r="C11" s="1">
        <v>0</v>
      </c>
      <c r="D11" s="1">
        <v>0</v>
      </c>
      <c r="E11" s="1">
        <v>0</v>
      </c>
      <c r="F11" s="1">
        <v>1185.605</v>
      </c>
      <c r="G11" s="1">
        <v>0</v>
      </c>
      <c r="H11" s="1">
        <v>500</v>
      </c>
      <c r="I11" s="1">
        <v>0</v>
      </c>
      <c r="J11" s="1">
        <v>0</v>
      </c>
      <c r="K11" s="1">
        <v>0</v>
      </c>
      <c r="L11" s="1">
        <v>1175.5999999999999</v>
      </c>
      <c r="M11" s="1">
        <v>0</v>
      </c>
      <c r="N11" s="15">
        <f t="shared" si="1"/>
        <v>2861.2049999999999</v>
      </c>
      <c r="O11" s="1">
        <v>0</v>
      </c>
      <c r="P11" s="15">
        <f t="shared" si="6"/>
        <v>2861.2049999999999</v>
      </c>
      <c r="Q11" s="1">
        <v>0</v>
      </c>
      <c r="R11" s="1">
        <v>0</v>
      </c>
      <c r="S11" s="1">
        <v>0</v>
      </c>
      <c r="T11" s="1">
        <v>2861.2049999999999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5">
        <f t="shared" si="2"/>
        <v>2861.2049999999999</v>
      </c>
      <c r="AH11" s="1">
        <v>0</v>
      </c>
      <c r="AI11" s="1">
        <v>0</v>
      </c>
      <c r="AJ11" s="1">
        <v>0</v>
      </c>
      <c r="AK11" s="15">
        <f t="shared" si="3"/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5">
        <f t="shared" si="4"/>
        <v>0</v>
      </c>
      <c r="AS11" s="1">
        <v>0</v>
      </c>
      <c r="AT11" s="1">
        <v>0</v>
      </c>
      <c r="AU11" s="1">
        <f t="shared" si="5"/>
        <v>0</v>
      </c>
      <c r="AV11" s="15">
        <f t="shared" si="7"/>
        <v>2861.2049999999999</v>
      </c>
      <c r="AW11" s="16"/>
    </row>
    <row r="12" spans="1:62" ht="15.75" customHeight="1" x14ac:dyDescent="0.2">
      <c r="A12" s="17">
        <v>1037</v>
      </c>
      <c r="B12" s="18" t="s">
        <v>142</v>
      </c>
      <c r="C12" s="1">
        <v>0</v>
      </c>
      <c r="D12" s="1">
        <v>0</v>
      </c>
      <c r="E12" s="1">
        <v>0</v>
      </c>
      <c r="F12" s="1">
        <v>42575.6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5">
        <f t="shared" si="1"/>
        <v>42575.6</v>
      </c>
      <c r="O12" s="1">
        <v>0</v>
      </c>
      <c r="P12" s="15">
        <f t="shared" si="6"/>
        <v>42575.6</v>
      </c>
      <c r="Q12" s="1">
        <v>42575.6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5">
        <f t="shared" si="2"/>
        <v>0</v>
      </c>
      <c r="AH12" s="1">
        <v>0</v>
      </c>
      <c r="AI12" s="1">
        <v>0</v>
      </c>
      <c r="AJ12" s="1">
        <v>0</v>
      </c>
      <c r="AK12" s="15">
        <f t="shared" si="3"/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5">
        <f t="shared" si="4"/>
        <v>0</v>
      </c>
      <c r="AS12" s="1">
        <v>0</v>
      </c>
      <c r="AT12" s="1">
        <v>0</v>
      </c>
      <c r="AU12" s="1">
        <f t="shared" si="5"/>
        <v>0</v>
      </c>
      <c r="AV12" s="15">
        <f t="shared" si="7"/>
        <v>42575.6</v>
      </c>
      <c r="AW12" s="16"/>
    </row>
    <row r="13" spans="1:62" ht="15.75" customHeight="1" x14ac:dyDescent="0.2">
      <c r="A13" s="17">
        <v>1038</v>
      </c>
      <c r="B13" s="18" t="s">
        <v>143</v>
      </c>
      <c r="C13" s="1">
        <v>0</v>
      </c>
      <c r="D13" s="1">
        <v>0</v>
      </c>
      <c r="E13" s="1">
        <v>0</v>
      </c>
      <c r="F13" s="1">
        <v>394.56002599999999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5">
        <f t="shared" si="1"/>
        <v>394.56002599999999</v>
      </c>
      <c r="O13" s="1">
        <v>0</v>
      </c>
      <c r="P13" s="15">
        <f t="shared" si="6"/>
        <v>394.56002599999999</v>
      </c>
      <c r="Q13" s="1">
        <v>0</v>
      </c>
      <c r="R13" s="1">
        <v>0</v>
      </c>
      <c r="S13" s="1">
        <v>0</v>
      </c>
      <c r="T13" s="1">
        <v>394.56002599999999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5">
        <f t="shared" si="2"/>
        <v>394.56002599999999</v>
      </c>
      <c r="AH13" s="1">
        <v>0</v>
      </c>
      <c r="AI13" s="1">
        <v>0</v>
      </c>
      <c r="AJ13" s="1">
        <v>0</v>
      </c>
      <c r="AK13" s="15">
        <f t="shared" si="3"/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5">
        <f t="shared" si="4"/>
        <v>0</v>
      </c>
      <c r="AS13" s="1">
        <v>0</v>
      </c>
      <c r="AT13" s="1">
        <v>0</v>
      </c>
      <c r="AU13" s="1">
        <f t="shared" si="5"/>
        <v>0</v>
      </c>
      <c r="AV13" s="15">
        <f t="shared" si="7"/>
        <v>394.56002599999999</v>
      </c>
      <c r="AW13" s="16"/>
    </row>
    <row r="14" spans="1:62" ht="15.75" customHeight="1" x14ac:dyDescent="0.2">
      <c r="A14" s="17">
        <v>1041</v>
      </c>
      <c r="B14" s="18" t="s">
        <v>27</v>
      </c>
      <c r="C14" s="1">
        <v>0</v>
      </c>
      <c r="D14" s="1">
        <v>0</v>
      </c>
      <c r="E14" s="1">
        <v>0</v>
      </c>
      <c r="F14" s="1">
        <v>1576.113204</v>
      </c>
      <c r="G14" s="1">
        <v>0</v>
      </c>
      <c r="H14" s="1">
        <v>0</v>
      </c>
      <c r="I14" s="1">
        <v>940.00896</v>
      </c>
      <c r="J14" s="1">
        <v>0</v>
      </c>
      <c r="K14" s="1">
        <v>0</v>
      </c>
      <c r="L14" s="1">
        <v>2808.1979780000001</v>
      </c>
      <c r="M14" s="1">
        <v>0</v>
      </c>
      <c r="N14" s="15">
        <f t="shared" si="1"/>
        <v>5324.3201420000005</v>
      </c>
      <c r="O14" s="1">
        <v>0</v>
      </c>
      <c r="P14" s="15">
        <f t="shared" si="6"/>
        <v>5324.3201420000005</v>
      </c>
      <c r="Q14" s="1">
        <v>0</v>
      </c>
      <c r="R14" s="1">
        <v>0</v>
      </c>
      <c r="S14" s="1">
        <v>0</v>
      </c>
      <c r="T14" s="1">
        <v>5324.3201419999996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5">
        <f t="shared" si="2"/>
        <v>5324.3201419999996</v>
      </c>
      <c r="AH14" s="1">
        <v>0</v>
      </c>
      <c r="AI14" s="1">
        <v>0</v>
      </c>
      <c r="AJ14" s="1">
        <v>0</v>
      </c>
      <c r="AK14" s="15">
        <f t="shared" si="3"/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5">
        <f t="shared" si="4"/>
        <v>0</v>
      </c>
      <c r="AS14" s="1">
        <v>0</v>
      </c>
      <c r="AT14" s="1">
        <v>0</v>
      </c>
      <c r="AU14" s="1">
        <f t="shared" si="5"/>
        <v>0</v>
      </c>
      <c r="AV14" s="15">
        <f t="shared" si="7"/>
        <v>5324.3201420000005</v>
      </c>
      <c r="AW14" s="16"/>
    </row>
    <row r="15" spans="1:62" ht="15.75" customHeight="1" x14ac:dyDescent="0.2">
      <c r="A15" s="17">
        <v>1043</v>
      </c>
      <c r="B15" s="18" t="s">
        <v>27</v>
      </c>
      <c r="C15" s="1">
        <v>0</v>
      </c>
      <c r="D15" s="1">
        <v>0</v>
      </c>
      <c r="E15" s="1">
        <v>0</v>
      </c>
      <c r="F15" s="1">
        <v>1521.075</v>
      </c>
      <c r="G15" s="1">
        <v>0</v>
      </c>
      <c r="H15" s="1">
        <v>0</v>
      </c>
      <c r="I15" s="1">
        <v>632.24</v>
      </c>
      <c r="J15" s="1">
        <v>0</v>
      </c>
      <c r="K15" s="1">
        <v>0</v>
      </c>
      <c r="L15" s="1">
        <v>540</v>
      </c>
      <c r="M15" s="1">
        <v>0</v>
      </c>
      <c r="N15" s="15">
        <f t="shared" si="1"/>
        <v>2693.3150000000001</v>
      </c>
      <c r="O15" s="1">
        <v>0</v>
      </c>
      <c r="P15" s="15">
        <f t="shared" si="6"/>
        <v>2693.3150000000001</v>
      </c>
      <c r="Q15" s="1">
        <v>0</v>
      </c>
      <c r="R15" s="1">
        <v>0</v>
      </c>
      <c r="S15" s="1">
        <v>0</v>
      </c>
      <c r="T15" s="1">
        <v>2693.3150000000001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5">
        <f t="shared" si="2"/>
        <v>2693.3150000000001</v>
      </c>
      <c r="AH15" s="1">
        <v>0</v>
      </c>
      <c r="AI15" s="1">
        <v>0</v>
      </c>
      <c r="AJ15" s="1">
        <v>0</v>
      </c>
      <c r="AK15" s="15">
        <f t="shared" si="3"/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5">
        <f t="shared" si="4"/>
        <v>0</v>
      </c>
      <c r="AS15" s="1">
        <v>0</v>
      </c>
      <c r="AT15" s="1">
        <v>0</v>
      </c>
      <c r="AU15" s="1">
        <f t="shared" si="5"/>
        <v>0</v>
      </c>
      <c r="AV15" s="15">
        <f t="shared" si="7"/>
        <v>2693.3150000000001</v>
      </c>
      <c r="AW15" s="16"/>
    </row>
    <row r="16" spans="1:62" ht="15.75" customHeight="1" x14ac:dyDescent="0.2">
      <c r="A16" s="17">
        <v>1044</v>
      </c>
      <c r="B16" s="36" t="s">
        <v>28</v>
      </c>
      <c r="C16" s="1">
        <v>0</v>
      </c>
      <c r="D16" s="1">
        <v>0</v>
      </c>
      <c r="E16" s="1">
        <v>0</v>
      </c>
      <c r="F16" s="1">
        <v>9977.7012329999998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5">
        <f t="shared" si="1"/>
        <v>9977.7012329999998</v>
      </c>
      <c r="O16" s="1">
        <v>0</v>
      </c>
      <c r="P16" s="15">
        <f t="shared" si="6"/>
        <v>9977.7012329999998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5">
        <f t="shared" si="2"/>
        <v>0</v>
      </c>
      <c r="AH16" s="1">
        <v>9977.7012329999998</v>
      </c>
      <c r="AI16" s="1">
        <v>0</v>
      </c>
      <c r="AJ16" s="1">
        <v>0</v>
      </c>
      <c r="AK16" s="15">
        <f t="shared" si="3"/>
        <v>9977.7012329999998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5">
        <f t="shared" si="4"/>
        <v>0</v>
      </c>
      <c r="AS16" s="1">
        <v>0</v>
      </c>
      <c r="AT16" s="1">
        <v>0</v>
      </c>
      <c r="AU16" s="1">
        <f t="shared" si="5"/>
        <v>0</v>
      </c>
      <c r="AV16" s="15">
        <f t="shared" si="7"/>
        <v>0</v>
      </c>
      <c r="AW16" s="16"/>
    </row>
    <row r="17" spans="1:49" ht="15.75" customHeight="1" x14ac:dyDescent="0.2">
      <c r="A17" s="17">
        <v>1048</v>
      </c>
      <c r="B17" s="18" t="s">
        <v>144</v>
      </c>
      <c r="C17" s="1">
        <v>0</v>
      </c>
      <c r="D17" s="1">
        <v>0</v>
      </c>
      <c r="E17" s="1">
        <v>0</v>
      </c>
      <c r="F17" s="1">
        <v>5500.0719040000004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5">
        <f t="shared" si="1"/>
        <v>5500.0719040000004</v>
      </c>
      <c r="O17" s="1">
        <v>0</v>
      </c>
      <c r="P17" s="15">
        <f t="shared" si="6"/>
        <v>5500.0719040000004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5500.0719040000004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5">
        <f t="shared" si="2"/>
        <v>5500.0719040000004</v>
      </c>
      <c r="AH17" s="1">
        <v>0</v>
      </c>
      <c r="AI17" s="1">
        <v>0</v>
      </c>
      <c r="AJ17" s="1">
        <v>0</v>
      </c>
      <c r="AK17" s="15">
        <f t="shared" si="3"/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5">
        <f t="shared" si="4"/>
        <v>0</v>
      </c>
      <c r="AS17" s="1">
        <v>0</v>
      </c>
      <c r="AT17" s="1">
        <v>0</v>
      </c>
      <c r="AU17" s="1">
        <f t="shared" si="5"/>
        <v>0</v>
      </c>
      <c r="AV17" s="15">
        <f t="shared" si="7"/>
        <v>5500.0719040000004</v>
      </c>
      <c r="AW17" s="16"/>
    </row>
    <row r="18" spans="1:49" ht="15.75" customHeight="1" x14ac:dyDescent="0.2">
      <c r="A18" s="17">
        <v>1053</v>
      </c>
      <c r="B18" s="38" t="s">
        <v>86</v>
      </c>
      <c r="C18" s="1">
        <v>0</v>
      </c>
      <c r="D18" s="1">
        <v>0</v>
      </c>
      <c r="E18" s="1">
        <v>0</v>
      </c>
      <c r="F18" s="1">
        <v>5000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5">
        <f t="shared" si="1"/>
        <v>5000</v>
      </c>
      <c r="O18" s="1">
        <v>0</v>
      </c>
      <c r="P18" s="15">
        <f t="shared" si="6"/>
        <v>5000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5">
        <f t="shared" si="2"/>
        <v>0</v>
      </c>
      <c r="AH18" s="1">
        <v>5000</v>
      </c>
      <c r="AI18" s="1">
        <v>0</v>
      </c>
      <c r="AJ18" s="1">
        <v>0</v>
      </c>
      <c r="AK18" s="15">
        <f t="shared" si="3"/>
        <v>5000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5">
        <f t="shared" si="4"/>
        <v>0</v>
      </c>
      <c r="AS18" s="1">
        <v>0</v>
      </c>
      <c r="AT18" s="1">
        <v>0</v>
      </c>
      <c r="AU18" s="1">
        <f t="shared" si="5"/>
        <v>0</v>
      </c>
      <c r="AV18" s="15">
        <f t="shared" si="7"/>
        <v>0</v>
      </c>
      <c r="AW18" s="16"/>
    </row>
    <row r="19" spans="1:49" ht="15.75" customHeight="1" x14ac:dyDescent="0.2">
      <c r="A19" s="17">
        <v>1054</v>
      </c>
      <c r="B19" s="18" t="s">
        <v>27</v>
      </c>
      <c r="C19" s="1">
        <v>0</v>
      </c>
      <c r="D19" s="1">
        <v>0</v>
      </c>
      <c r="E19" s="1">
        <v>0</v>
      </c>
      <c r="F19" s="1">
        <v>235.34885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5">
        <f t="shared" si="1"/>
        <v>235.34885</v>
      </c>
      <c r="O19" s="1">
        <v>0</v>
      </c>
      <c r="P19" s="15">
        <f t="shared" si="6"/>
        <v>235.34885</v>
      </c>
      <c r="Q19" s="1">
        <v>0</v>
      </c>
      <c r="R19" s="1">
        <v>0</v>
      </c>
      <c r="S19" s="1">
        <v>0</v>
      </c>
      <c r="T19" s="1">
        <v>235.34885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5">
        <f t="shared" si="2"/>
        <v>235.34885</v>
      </c>
      <c r="AH19" s="1">
        <v>0</v>
      </c>
      <c r="AI19" s="1">
        <v>0</v>
      </c>
      <c r="AJ19" s="1">
        <v>0</v>
      </c>
      <c r="AK19" s="15">
        <f t="shared" si="3"/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5">
        <f t="shared" si="4"/>
        <v>0</v>
      </c>
      <c r="AS19" s="1">
        <v>0</v>
      </c>
      <c r="AT19" s="1">
        <v>0</v>
      </c>
      <c r="AU19" s="1">
        <f t="shared" si="5"/>
        <v>0</v>
      </c>
      <c r="AV19" s="15">
        <f t="shared" si="7"/>
        <v>235.34885</v>
      </c>
      <c r="AW19" s="16"/>
    </row>
    <row r="20" spans="1:49" ht="15.75" customHeight="1" x14ac:dyDescent="0.2">
      <c r="A20" s="17">
        <v>1056</v>
      </c>
      <c r="B20" s="18" t="s">
        <v>147</v>
      </c>
      <c r="C20" s="1">
        <v>0</v>
      </c>
      <c r="D20" s="1">
        <v>0</v>
      </c>
      <c r="E20" s="1">
        <v>0</v>
      </c>
      <c r="F20" s="1">
        <v>20272.3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5">
        <f t="shared" ref="N20:N23" si="8">SUM(C20:M20)</f>
        <v>20272.3</v>
      </c>
      <c r="O20" s="1">
        <v>0</v>
      </c>
      <c r="P20" s="15">
        <f t="shared" ref="P20:P23" si="9">N20+O20</f>
        <v>20272.3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20272.3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5">
        <f t="shared" ref="AG20:AG23" si="10">SUM(R20:AF20)</f>
        <v>20272.3</v>
      </c>
      <c r="AH20" s="1">
        <v>0</v>
      </c>
      <c r="AI20" s="1">
        <v>0</v>
      </c>
      <c r="AJ20" s="1">
        <v>20272.3</v>
      </c>
      <c r="AK20" s="15">
        <f t="shared" si="3"/>
        <v>20272.3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5">
        <f t="shared" ref="AR20:AR23" si="11">SUM(AL20:AQ20)</f>
        <v>0</v>
      </c>
      <c r="AS20" s="1">
        <v>0</v>
      </c>
      <c r="AT20" s="1">
        <v>0</v>
      </c>
      <c r="AU20" s="1">
        <f t="shared" ref="AU20:AU23" si="12">AS20+AT20</f>
        <v>0</v>
      </c>
      <c r="AV20" s="15">
        <f t="shared" si="7"/>
        <v>0</v>
      </c>
      <c r="AW20" s="16"/>
    </row>
    <row r="21" spans="1:49" ht="15.75" customHeight="1" x14ac:dyDescent="0.2">
      <c r="A21" s="17">
        <v>1062</v>
      </c>
      <c r="B21" s="18" t="s">
        <v>27</v>
      </c>
      <c r="C21" s="1">
        <v>0</v>
      </c>
      <c r="D21" s="1">
        <v>0</v>
      </c>
      <c r="E21" s="1">
        <v>0</v>
      </c>
      <c r="F21" s="1">
        <v>3106.0760270000001</v>
      </c>
      <c r="G21" s="1">
        <v>0</v>
      </c>
      <c r="H21" s="1">
        <v>0</v>
      </c>
      <c r="I21" s="1">
        <v>3600</v>
      </c>
      <c r="J21" s="1">
        <v>0</v>
      </c>
      <c r="K21" s="1">
        <v>0</v>
      </c>
      <c r="L21" s="1">
        <v>2396.3602350000001</v>
      </c>
      <c r="M21" s="1">
        <v>0</v>
      </c>
      <c r="N21" s="15">
        <f t="shared" si="8"/>
        <v>9102.4362619999993</v>
      </c>
      <c r="O21" s="1">
        <v>0</v>
      </c>
      <c r="P21" s="15">
        <f t="shared" si="9"/>
        <v>9102.4362619999993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5">
        <f t="shared" si="10"/>
        <v>0</v>
      </c>
      <c r="AH21" s="1">
        <v>0</v>
      </c>
      <c r="AI21" s="1">
        <v>9102.4362619999993</v>
      </c>
      <c r="AJ21" s="1">
        <v>0</v>
      </c>
      <c r="AK21" s="15">
        <f t="shared" si="3"/>
        <v>9102.4362619999993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5">
        <f t="shared" si="11"/>
        <v>0</v>
      </c>
      <c r="AS21" s="1">
        <v>0</v>
      </c>
      <c r="AT21" s="1">
        <v>0</v>
      </c>
      <c r="AU21" s="1">
        <f t="shared" si="12"/>
        <v>0</v>
      </c>
      <c r="AV21" s="15">
        <f t="shared" si="7"/>
        <v>0</v>
      </c>
      <c r="AW21" s="16"/>
    </row>
    <row r="22" spans="1:49" ht="15.75" customHeight="1" x14ac:dyDescent="0.2">
      <c r="A22" s="17">
        <v>1083</v>
      </c>
      <c r="B22" s="18" t="s">
        <v>144</v>
      </c>
      <c r="C22" s="1">
        <v>0</v>
      </c>
      <c r="D22" s="1">
        <v>0</v>
      </c>
      <c r="E22" s="1">
        <v>0</v>
      </c>
      <c r="F22" s="1">
        <v>6412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5">
        <f t="shared" si="8"/>
        <v>6412</v>
      </c>
      <c r="O22" s="1">
        <v>0</v>
      </c>
      <c r="P22" s="15">
        <f t="shared" si="9"/>
        <v>6412</v>
      </c>
      <c r="Q22" s="1">
        <v>6412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5">
        <f t="shared" si="10"/>
        <v>0</v>
      </c>
      <c r="AH22" s="1">
        <v>0</v>
      </c>
      <c r="AI22" s="1">
        <v>0</v>
      </c>
      <c r="AJ22" s="1">
        <v>0</v>
      </c>
      <c r="AK22" s="15">
        <f t="shared" si="3"/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5">
        <f t="shared" si="11"/>
        <v>0</v>
      </c>
      <c r="AS22" s="1">
        <v>0</v>
      </c>
      <c r="AT22" s="1">
        <v>0</v>
      </c>
      <c r="AU22" s="1">
        <f t="shared" si="12"/>
        <v>0</v>
      </c>
      <c r="AV22" s="15">
        <f t="shared" si="7"/>
        <v>6412</v>
      </c>
      <c r="AW22" s="16"/>
    </row>
    <row r="23" spans="1:49" ht="15.75" customHeight="1" x14ac:dyDescent="0.2">
      <c r="A23" s="17">
        <v>1084</v>
      </c>
      <c r="B23" s="18" t="s">
        <v>27</v>
      </c>
      <c r="C23" s="1">
        <v>0</v>
      </c>
      <c r="D23" s="1">
        <v>0</v>
      </c>
      <c r="E23" s="1">
        <v>0</v>
      </c>
      <c r="F23" s="1">
        <v>4153.0169999999998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5">
        <f t="shared" si="8"/>
        <v>4153.0169999999998</v>
      </c>
      <c r="O23" s="1">
        <v>0</v>
      </c>
      <c r="P23" s="15">
        <f t="shared" si="9"/>
        <v>4153.0169999999998</v>
      </c>
      <c r="Q23" s="1">
        <v>4153.0169999999998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5">
        <f t="shared" si="10"/>
        <v>0</v>
      </c>
      <c r="AH23" s="1">
        <v>0</v>
      </c>
      <c r="AI23" s="1">
        <v>0</v>
      </c>
      <c r="AJ23" s="1">
        <v>0</v>
      </c>
      <c r="AK23" s="15">
        <f t="shared" si="3"/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5">
        <f t="shared" si="11"/>
        <v>0</v>
      </c>
      <c r="AS23" s="1">
        <v>0</v>
      </c>
      <c r="AT23" s="1">
        <v>0</v>
      </c>
      <c r="AU23" s="1">
        <f t="shared" si="12"/>
        <v>0</v>
      </c>
      <c r="AV23" s="15">
        <f t="shared" si="7"/>
        <v>4153.0169999999998</v>
      </c>
      <c r="AW23" s="16"/>
    </row>
    <row r="24" spans="1:49" ht="15.75" customHeight="1" x14ac:dyDescent="0.2">
      <c r="A24" s="17">
        <v>1087</v>
      </c>
      <c r="B24" s="36" t="s">
        <v>150</v>
      </c>
      <c r="C24" s="1">
        <v>0</v>
      </c>
      <c r="D24" s="1">
        <v>0</v>
      </c>
      <c r="E24" s="1">
        <v>0</v>
      </c>
      <c r="F24" s="1">
        <v>167.2886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5">
        <f t="shared" si="1"/>
        <v>167.2886</v>
      </c>
      <c r="O24" s="1">
        <v>0</v>
      </c>
      <c r="P24" s="15">
        <f t="shared" si="6"/>
        <v>167.2886</v>
      </c>
      <c r="Q24" s="1">
        <v>167.2886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5">
        <f t="shared" si="2"/>
        <v>0</v>
      </c>
      <c r="AH24" s="1">
        <v>0</v>
      </c>
      <c r="AI24" s="1">
        <v>0</v>
      </c>
      <c r="AJ24" s="1">
        <v>0</v>
      </c>
      <c r="AK24" s="15">
        <f t="shared" ref="AK24:AK25" si="13">SUM(AH24:AJ24)</f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5">
        <f t="shared" si="4"/>
        <v>0</v>
      </c>
      <c r="AS24" s="1">
        <v>0</v>
      </c>
      <c r="AT24" s="1">
        <v>0</v>
      </c>
      <c r="AU24" s="1">
        <f t="shared" si="5"/>
        <v>0</v>
      </c>
      <c r="AV24" s="15">
        <f t="shared" si="7"/>
        <v>167.2886</v>
      </c>
      <c r="AW24" s="16"/>
    </row>
    <row r="25" spans="1:49" ht="15.75" customHeight="1" x14ac:dyDescent="0.2">
      <c r="A25" s="17">
        <v>1088</v>
      </c>
      <c r="B25" s="18" t="s">
        <v>27</v>
      </c>
      <c r="C25" s="1">
        <v>0</v>
      </c>
      <c r="D25" s="1">
        <v>0</v>
      </c>
      <c r="E25" s="1">
        <v>0</v>
      </c>
      <c r="F25" s="1">
        <v>3501.5970830000001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5">
        <f t="shared" si="1"/>
        <v>3501.5970830000001</v>
      </c>
      <c r="O25" s="1">
        <v>0</v>
      </c>
      <c r="P25" s="15">
        <f t="shared" si="6"/>
        <v>3501.5970830000001</v>
      </c>
      <c r="Q25" s="1">
        <v>3501.5970830000001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5">
        <f t="shared" si="2"/>
        <v>0</v>
      </c>
      <c r="AH25" s="1">
        <v>0</v>
      </c>
      <c r="AI25" s="1">
        <v>0</v>
      </c>
      <c r="AJ25" s="1">
        <v>0</v>
      </c>
      <c r="AK25" s="15">
        <f t="shared" si="13"/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5">
        <f t="shared" si="4"/>
        <v>0</v>
      </c>
      <c r="AS25" s="1">
        <v>0</v>
      </c>
      <c r="AT25" s="1">
        <v>0</v>
      </c>
      <c r="AU25" s="1">
        <f t="shared" si="5"/>
        <v>0</v>
      </c>
      <c r="AV25" s="15">
        <f t="shared" si="7"/>
        <v>3501.5970830000001</v>
      </c>
      <c r="AW25" s="16"/>
    </row>
    <row r="26" spans="1:49" ht="15.75" customHeight="1" x14ac:dyDescent="0.2">
      <c r="A26" s="19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2"/>
      <c r="P26" s="21"/>
      <c r="Q26" s="23"/>
      <c r="R26" s="22"/>
      <c r="S26" s="22"/>
      <c r="T26" s="22"/>
      <c r="U26" s="22"/>
      <c r="V26" s="22"/>
      <c r="W26" s="22"/>
      <c r="X26" s="21"/>
      <c r="Y26" s="22"/>
      <c r="Z26" s="22"/>
      <c r="AA26" s="22"/>
      <c r="AB26" s="22"/>
      <c r="AC26" s="22"/>
      <c r="AD26" s="22"/>
      <c r="AE26" s="22"/>
      <c r="AF26" s="22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2"/>
      <c r="AT26" s="22"/>
      <c r="AU26" s="21"/>
      <c r="AV26" s="21"/>
    </row>
    <row r="27" spans="1:49" ht="12.75" x14ac:dyDescent="0.2">
      <c r="A27" s="24" t="s">
        <v>53</v>
      </c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7"/>
      <c r="R27" s="27"/>
      <c r="S27" s="27"/>
    </row>
    <row r="28" spans="1:49" ht="12.75" x14ac:dyDescent="0.2">
      <c r="A28" s="28" t="s">
        <v>138</v>
      </c>
      <c r="B28" s="25"/>
      <c r="C28" s="26"/>
      <c r="D28" s="26"/>
      <c r="E28" s="26"/>
      <c r="F28" s="26"/>
      <c r="G28" s="26"/>
      <c r="H28" s="26"/>
      <c r="I28" s="26"/>
      <c r="J28" s="29"/>
      <c r="K28" s="26"/>
      <c r="L28" s="26"/>
      <c r="M28" s="26"/>
      <c r="N28" s="26"/>
      <c r="O28" s="26"/>
      <c r="P28" s="30"/>
      <c r="Q28" s="27"/>
      <c r="R28" s="27"/>
      <c r="S28" s="27"/>
    </row>
    <row r="29" spans="1:49" ht="12.75" x14ac:dyDescent="0.2">
      <c r="A29" s="24" t="s">
        <v>37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7"/>
      <c r="R29" s="27"/>
      <c r="S29" s="27"/>
    </row>
    <row r="30" spans="1:49" ht="12.75" x14ac:dyDescent="0.2">
      <c r="A30" s="31" t="s">
        <v>36</v>
      </c>
      <c r="B30" s="32" t="s">
        <v>1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7"/>
      <c r="R30" s="27"/>
      <c r="S30" s="27"/>
    </row>
    <row r="31" spans="1:49" ht="12.75" x14ac:dyDescent="0.2">
      <c r="A31" s="31" t="s">
        <v>60</v>
      </c>
      <c r="B31" s="32" t="s">
        <v>61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7"/>
      <c r="R31" s="27"/>
      <c r="S31" s="27"/>
    </row>
    <row r="32" spans="1:49" ht="12.75" x14ac:dyDescent="0.2">
      <c r="A32" s="31">
        <v>29</v>
      </c>
      <c r="B32" s="32" t="s">
        <v>9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7"/>
      <c r="R32" s="27"/>
      <c r="S32" s="27"/>
    </row>
    <row r="33" spans="1:19" ht="12.75" x14ac:dyDescent="0.2">
      <c r="A33" s="31" t="s">
        <v>49</v>
      </c>
      <c r="B33" s="32" t="s">
        <v>124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7"/>
      <c r="R33" s="27"/>
      <c r="S33" s="27"/>
    </row>
    <row r="34" spans="1:19" ht="12.75" x14ac:dyDescent="0.2">
      <c r="A34" s="31" t="s">
        <v>75</v>
      </c>
      <c r="B34" s="32" t="s">
        <v>82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7"/>
      <c r="R34" s="27"/>
      <c r="S34" s="27"/>
    </row>
    <row r="35" spans="1:19" ht="12.75" x14ac:dyDescent="0.2">
      <c r="A35" s="31" t="s">
        <v>50</v>
      </c>
      <c r="B35" s="32" t="s">
        <v>125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7"/>
      <c r="R35" s="27"/>
      <c r="S35" s="27"/>
    </row>
    <row r="36" spans="1:19" ht="12.75" x14ac:dyDescent="0.2">
      <c r="A36" s="31">
        <v>51</v>
      </c>
      <c r="B36" s="32" t="s">
        <v>11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7"/>
      <c r="R36" s="27"/>
      <c r="S36" s="27"/>
    </row>
    <row r="37" spans="1:19" ht="12.75" x14ac:dyDescent="0.2">
      <c r="A37" s="31">
        <v>53</v>
      </c>
      <c r="B37" s="32" t="s">
        <v>12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7"/>
      <c r="R37" s="27"/>
      <c r="S37" s="27"/>
    </row>
    <row r="38" spans="1:19" ht="12.75" x14ac:dyDescent="0.2">
      <c r="A38" s="31" t="s">
        <v>129</v>
      </c>
      <c r="B38" s="32" t="s">
        <v>126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7"/>
      <c r="R38" s="27"/>
      <c r="S38" s="27"/>
    </row>
    <row r="39" spans="1:19" ht="12.75" x14ac:dyDescent="0.2">
      <c r="A39" s="31" t="s">
        <v>130</v>
      </c>
      <c r="B39" s="32" t="s">
        <v>127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7"/>
      <c r="R39" s="27"/>
      <c r="S39" s="27"/>
    </row>
    <row r="40" spans="1:19" ht="12.75" x14ac:dyDescent="0.2">
      <c r="A40" s="31" t="s">
        <v>131</v>
      </c>
      <c r="B40" s="32" t="s">
        <v>128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7"/>
      <c r="R40" s="27"/>
      <c r="S40" s="27"/>
    </row>
    <row r="41" spans="1:19" ht="12.75" x14ac:dyDescent="0.2">
      <c r="A41" s="31" t="s">
        <v>51</v>
      </c>
      <c r="B41" s="32" t="s">
        <v>104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7"/>
      <c r="R41" s="27"/>
      <c r="S41" s="27"/>
    </row>
    <row r="42" spans="1:19" ht="12.75" x14ac:dyDescent="0.2">
      <c r="A42" s="31" t="s">
        <v>132</v>
      </c>
      <c r="B42" s="32" t="s">
        <v>133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7"/>
      <c r="R42" s="27"/>
      <c r="S42" s="27"/>
    </row>
    <row r="43" spans="1:19" ht="12.75" x14ac:dyDescent="0.2">
      <c r="A43" s="31">
        <v>88</v>
      </c>
      <c r="B43" s="32" t="s">
        <v>13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7"/>
      <c r="R43" s="27"/>
      <c r="S43" s="27"/>
    </row>
    <row r="44" spans="1:19" ht="12.75" x14ac:dyDescent="0.2">
      <c r="A44" s="31" t="s">
        <v>97</v>
      </c>
      <c r="B44" s="32" t="s">
        <v>105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7"/>
      <c r="R44" s="27"/>
      <c r="S44" s="27"/>
    </row>
    <row r="45" spans="1:19" ht="12.75" x14ac:dyDescent="0.2">
      <c r="A45" s="24" t="s">
        <v>38</v>
      </c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7"/>
      <c r="R45" s="27"/>
      <c r="S45" s="27"/>
    </row>
    <row r="46" spans="1:19" ht="12.75" x14ac:dyDescent="0.2">
      <c r="A46" s="31" t="s">
        <v>46</v>
      </c>
      <c r="B46" s="32" t="s">
        <v>39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7"/>
      <c r="R46" s="27"/>
      <c r="S46" s="27"/>
    </row>
    <row r="47" spans="1:19" ht="12.75" x14ac:dyDescent="0.2">
      <c r="A47" s="31" t="s">
        <v>47</v>
      </c>
      <c r="B47" s="32" t="s">
        <v>40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7"/>
      <c r="R47" s="27"/>
      <c r="S47" s="27"/>
    </row>
    <row r="48" spans="1:19" ht="12.75" x14ac:dyDescent="0.2">
      <c r="A48" s="31" t="s">
        <v>134</v>
      </c>
      <c r="B48" s="32" t="s">
        <v>135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7"/>
      <c r="R48" s="27"/>
      <c r="S48" s="27"/>
    </row>
    <row r="49" spans="1:19" ht="12.75" x14ac:dyDescent="0.2">
      <c r="A49" s="31" t="s">
        <v>48</v>
      </c>
      <c r="B49" s="32" t="s">
        <v>41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7"/>
      <c r="R49" s="27"/>
      <c r="S49" s="27"/>
    </row>
    <row r="50" spans="1:19" ht="12.75" x14ac:dyDescent="0.2">
      <c r="A50" s="31" t="s">
        <v>49</v>
      </c>
      <c r="B50" s="32" t="s">
        <v>42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7"/>
      <c r="R50" s="27"/>
      <c r="S50" s="27"/>
    </row>
    <row r="51" spans="1:19" ht="12.75" x14ac:dyDescent="0.2">
      <c r="A51" s="31" t="s">
        <v>101</v>
      </c>
      <c r="B51" s="32" t="s">
        <v>106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7"/>
      <c r="R51" s="27"/>
      <c r="S51" s="27"/>
    </row>
    <row r="52" spans="1:19" ht="12.75" x14ac:dyDescent="0.2">
      <c r="A52" s="31" t="s">
        <v>50</v>
      </c>
      <c r="B52" s="32" t="s">
        <v>43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7"/>
      <c r="R52" s="27"/>
      <c r="S52" s="27"/>
    </row>
    <row r="53" spans="1:19" ht="12.75" x14ac:dyDescent="0.2">
      <c r="A53" s="31" t="s">
        <v>145</v>
      </c>
      <c r="B53" s="32" t="s">
        <v>146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7"/>
      <c r="R53" s="27"/>
      <c r="S53" s="27"/>
    </row>
    <row r="54" spans="1:19" ht="12.75" x14ac:dyDescent="0.2">
      <c r="A54" s="31" t="s">
        <v>51</v>
      </c>
      <c r="B54" s="32" t="s">
        <v>44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7"/>
      <c r="R54" s="27"/>
      <c r="S54" s="27"/>
    </row>
    <row r="55" spans="1:19" ht="12.75" x14ac:dyDescent="0.2">
      <c r="A55" s="31" t="s">
        <v>52</v>
      </c>
      <c r="B55" s="32" t="s">
        <v>45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7"/>
      <c r="R55" s="27"/>
      <c r="S55" s="27"/>
    </row>
    <row r="56" spans="1:19" ht="12.75" x14ac:dyDescent="0.2">
      <c r="A56" s="31" t="s">
        <v>102</v>
      </c>
      <c r="B56" s="32" t="s">
        <v>107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7"/>
      <c r="R56" s="27"/>
      <c r="S56" s="27"/>
    </row>
    <row r="57" spans="1:19" ht="12.75" x14ac:dyDescent="0.2">
      <c r="A57" s="24" t="s">
        <v>62</v>
      </c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7"/>
      <c r="R57" s="27"/>
      <c r="S57" s="27"/>
    </row>
    <row r="58" spans="1:19" ht="12.75" x14ac:dyDescent="0.2">
      <c r="A58" s="31" t="s">
        <v>80</v>
      </c>
      <c r="B58" s="25" t="s">
        <v>83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7"/>
      <c r="R58" s="27"/>
      <c r="S58" s="27"/>
    </row>
    <row r="59" spans="1:19" ht="12.75" x14ac:dyDescent="0.2">
      <c r="A59" s="31" t="s">
        <v>79</v>
      </c>
      <c r="B59" s="25" t="s">
        <v>84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7"/>
      <c r="R59" s="27"/>
      <c r="S59" s="27"/>
    </row>
    <row r="60" spans="1:19" ht="12.75" x14ac:dyDescent="0.2">
      <c r="A60" s="31" t="s">
        <v>103</v>
      </c>
      <c r="B60" s="25" t="s">
        <v>109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7"/>
      <c r="R60" s="27"/>
      <c r="S60" s="27"/>
    </row>
    <row r="61" spans="1:19" ht="12.75" x14ac:dyDescent="0.2">
      <c r="A61" s="31" t="s">
        <v>63</v>
      </c>
      <c r="B61" s="32" t="s">
        <v>65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7"/>
      <c r="R61" s="27"/>
      <c r="S61" s="27"/>
    </row>
    <row r="62" spans="1:19" ht="12.75" x14ac:dyDescent="0.2">
      <c r="A62" s="31" t="s">
        <v>81</v>
      </c>
      <c r="B62" s="32" t="s">
        <v>85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7"/>
      <c r="R62" s="27"/>
      <c r="S62" s="27"/>
    </row>
    <row r="63" spans="1:19" ht="12.75" x14ac:dyDescent="0.2">
      <c r="A63" s="31" t="s">
        <v>64</v>
      </c>
      <c r="B63" s="32" t="s">
        <v>66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7"/>
      <c r="R63" s="27"/>
      <c r="S63" s="27"/>
    </row>
    <row r="64" spans="1:19" ht="12.75" x14ac:dyDescent="0.2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7"/>
      <c r="R64" s="27"/>
      <c r="S64" s="27"/>
    </row>
    <row r="65" spans="2:19" ht="12.75" x14ac:dyDescent="0.2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7"/>
      <c r="R65" s="27"/>
      <c r="S65" s="27"/>
    </row>
    <row r="66" spans="2:19" ht="12.75" x14ac:dyDescent="0.2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7"/>
      <c r="R66" s="27"/>
      <c r="S66" s="27"/>
    </row>
    <row r="67" spans="2:19" ht="12.75" x14ac:dyDescent="0.2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7"/>
      <c r="R67" s="27"/>
      <c r="S67" s="27"/>
    </row>
    <row r="68" spans="2:19" ht="12.75" x14ac:dyDescent="0.2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  <c r="R68" s="27"/>
      <c r="S68" s="27"/>
    </row>
    <row r="69" spans="2:19" ht="12.75" x14ac:dyDescent="0.2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7"/>
      <c r="R69" s="27"/>
      <c r="S69" s="27"/>
    </row>
    <row r="70" spans="2:19" ht="12.75" x14ac:dyDescent="0.2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7"/>
      <c r="R70" s="27"/>
      <c r="S70" s="27"/>
    </row>
    <row r="71" spans="2:19" ht="12.75" x14ac:dyDescent="0.2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7"/>
      <c r="R71" s="27"/>
      <c r="S71" s="27"/>
    </row>
    <row r="72" spans="2:19" ht="12.75" x14ac:dyDescent="0.2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7"/>
      <c r="R72" s="27"/>
      <c r="S72" s="27"/>
    </row>
    <row r="73" spans="2:19" ht="12.75" x14ac:dyDescent="0.2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7"/>
      <c r="R73" s="27"/>
      <c r="S73" s="27"/>
    </row>
    <row r="74" spans="2:19" ht="12.75" x14ac:dyDescent="0.2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7"/>
      <c r="R74" s="27"/>
      <c r="S74" s="27"/>
    </row>
    <row r="75" spans="2:19" ht="12.75" x14ac:dyDescent="0.2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7"/>
      <c r="R75" s="27"/>
      <c r="S75" s="27"/>
    </row>
    <row r="76" spans="2:19" ht="12.75" x14ac:dyDescent="0.2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7"/>
      <c r="R76" s="27"/>
      <c r="S76" s="27"/>
    </row>
    <row r="77" spans="2:19" ht="12.75" x14ac:dyDescent="0.2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7"/>
      <c r="R77" s="27"/>
      <c r="S77" s="27"/>
    </row>
    <row r="78" spans="2:19" ht="12.75" x14ac:dyDescent="0.2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7"/>
      <c r="R78" s="27"/>
      <c r="S78" s="27"/>
    </row>
    <row r="79" spans="2:19" ht="12.75" x14ac:dyDescent="0.2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7"/>
      <c r="R79" s="27"/>
      <c r="S79" s="27"/>
    </row>
    <row r="80" spans="2:19" ht="12.75" x14ac:dyDescent="0.2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7"/>
      <c r="R80" s="27"/>
      <c r="S80" s="27"/>
    </row>
    <row r="81" spans="2:19" ht="12.75" x14ac:dyDescent="0.2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7"/>
      <c r="R81" s="27"/>
      <c r="S81" s="27"/>
    </row>
    <row r="82" spans="2:19" ht="12.75" x14ac:dyDescent="0.2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7"/>
      <c r="R82" s="27"/>
      <c r="S82" s="27"/>
    </row>
    <row r="83" spans="2:19" ht="12.75" x14ac:dyDescent="0.2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7"/>
      <c r="R83" s="27"/>
      <c r="S83" s="27"/>
    </row>
    <row r="84" spans="2:19" ht="12.75" x14ac:dyDescent="0.2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7"/>
      <c r="R84" s="27"/>
      <c r="S84" s="27"/>
    </row>
    <row r="85" spans="2:19" ht="12.75" x14ac:dyDescent="0.2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7"/>
      <c r="R85" s="27"/>
      <c r="S85" s="27"/>
    </row>
    <row r="86" spans="2:19" ht="12.75" x14ac:dyDescent="0.2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7"/>
      <c r="R86" s="27"/>
      <c r="S86" s="27"/>
    </row>
    <row r="87" spans="2:19" ht="12.75" x14ac:dyDescent="0.2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7"/>
      <c r="R87" s="27"/>
      <c r="S87" s="27"/>
    </row>
    <row r="88" spans="2:19" ht="12.75" x14ac:dyDescent="0.2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7"/>
      <c r="R88" s="27"/>
      <c r="S88" s="27"/>
    </row>
    <row r="89" spans="2:19" ht="12.75" x14ac:dyDescent="0.2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7"/>
      <c r="R89" s="27"/>
      <c r="S89" s="27"/>
    </row>
    <row r="90" spans="2:19" ht="12.75" x14ac:dyDescent="0.2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7"/>
      <c r="R90" s="27"/>
      <c r="S90" s="27"/>
    </row>
    <row r="91" spans="2:19" ht="12.75" x14ac:dyDescent="0.2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7"/>
      <c r="R91" s="27"/>
      <c r="S91" s="27"/>
    </row>
    <row r="92" spans="2:19" ht="12.75" x14ac:dyDescent="0.2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7"/>
      <c r="R92" s="27"/>
      <c r="S92" s="27"/>
    </row>
    <row r="93" spans="2:19" ht="12.75" x14ac:dyDescent="0.2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7"/>
      <c r="R93" s="27"/>
      <c r="S93" s="27"/>
    </row>
    <row r="94" spans="2:19" ht="12.75" x14ac:dyDescent="0.2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7"/>
      <c r="R94" s="27"/>
      <c r="S94" s="27"/>
    </row>
    <row r="95" spans="2:19" ht="12.75" x14ac:dyDescent="0.2"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7"/>
      <c r="R95" s="27"/>
      <c r="S95" s="27"/>
    </row>
    <row r="96" spans="2:19" ht="12.75" x14ac:dyDescent="0.2"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7"/>
      <c r="R96" s="27"/>
      <c r="S96" s="27"/>
    </row>
    <row r="97" spans="2:19" ht="12.75" x14ac:dyDescent="0.2"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7"/>
      <c r="R97" s="27"/>
      <c r="S97" s="27"/>
    </row>
    <row r="98" spans="2:19" ht="12.75" x14ac:dyDescent="0.2"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7"/>
      <c r="R98" s="27"/>
      <c r="S98" s="27"/>
    </row>
    <row r="99" spans="2:19" ht="12.75" x14ac:dyDescent="0.2"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7"/>
      <c r="R99" s="27"/>
      <c r="S99" s="27"/>
    </row>
    <row r="100" spans="2:19" ht="12.75" x14ac:dyDescent="0.2"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7"/>
      <c r="R100" s="27"/>
      <c r="S100" s="27"/>
    </row>
    <row r="101" spans="2:19" ht="12.75" x14ac:dyDescent="0.2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7"/>
      <c r="R101" s="27"/>
      <c r="S101" s="27"/>
    </row>
    <row r="102" spans="2:19" ht="12.75" x14ac:dyDescent="0.2"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7"/>
      <c r="R102" s="27"/>
      <c r="S102" s="27"/>
    </row>
    <row r="103" spans="2:19" ht="12.75" x14ac:dyDescent="0.2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7"/>
      <c r="R103" s="27"/>
      <c r="S103" s="27"/>
    </row>
    <row r="104" spans="2:19" ht="12.75" x14ac:dyDescent="0.2"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7"/>
      <c r="R104" s="27"/>
      <c r="S104" s="27"/>
    </row>
    <row r="105" spans="2:19" ht="12.75" x14ac:dyDescent="0.2"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7"/>
      <c r="R105" s="27"/>
      <c r="S105" s="27"/>
    </row>
    <row r="106" spans="2:19" ht="12.75" x14ac:dyDescent="0.2"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7"/>
      <c r="R106" s="27"/>
      <c r="S106" s="27"/>
    </row>
    <row r="107" spans="2:19" ht="12.75" x14ac:dyDescent="0.2"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7"/>
      <c r="R107" s="27"/>
      <c r="S107" s="27"/>
    </row>
    <row r="108" spans="2:19" ht="12.75" x14ac:dyDescent="0.2"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7"/>
      <c r="R108" s="27"/>
      <c r="S108" s="27"/>
    </row>
    <row r="109" spans="2:19" ht="12.75" x14ac:dyDescent="0.2"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7"/>
      <c r="R109" s="27"/>
      <c r="S109" s="27"/>
    </row>
    <row r="110" spans="2:19" ht="12.75" x14ac:dyDescent="0.2"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7"/>
      <c r="R110" s="27"/>
      <c r="S110" s="27"/>
    </row>
    <row r="111" spans="2:19" ht="12.75" x14ac:dyDescent="0.2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7"/>
      <c r="R111" s="27"/>
      <c r="S111" s="27"/>
    </row>
    <row r="112" spans="2:19" ht="12.75" x14ac:dyDescent="0.2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7"/>
      <c r="R112" s="27"/>
      <c r="S112" s="27"/>
    </row>
    <row r="113" spans="2:19" ht="12.75" x14ac:dyDescent="0.2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7"/>
      <c r="R113" s="27"/>
      <c r="S113" s="27"/>
    </row>
    <row r="114" spans="2:19" ht="12.75" x14ac:dyDescent="0.2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7"/>
      <c r="R114" s="27"/>
      <c r="S114" s="27"/>
    </row>
    <row r="115" spans="2:19" ht="12.75" x14ac:dyDescent="0.2"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7"/>
      <c r="R115" s="27"/>
      <c r="S115" s="27"/>
    </row>
    <row r="116" spans="2:19" ht="12.75" x14ac:dyDescent="0.2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7"/>
      <c r="R116" s="27"/>
      <c r="S116" s="27"/>
    </row>
    <row r="117" spans="2:19" ht="12.75" x14ac:dyDescent="0.2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7"/>
      <c r="R117" s="27"/>
      <c r="S117" s="27"/>
    </row>
    <row r="118" spans="2:19" ht="12.75" x14ac:dyDescent="0.2"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7"/>
      <c r="R118" s="27"/>
      <c r="S118" s="27"/>
    </row>
    <row r="119" spans="2:19" ht="12.75" x14ac:dyDescent="0.2"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7"/>
      <c r="R119" s="27"/>
      <c r="S119" s="27"/>
    </row>
    <row r="120" spans="2:19" ht="12.75" x14ac:dyDescent="0.2"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7"/>
      <c r="R120" s="27"/>
      <c r="S120" s="27"/>
    </row>
    <row r="121" spans="2:19" ht="12.75" x14ac:dyDescent="0.2"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7"/>
      <c r="R121" s="27"/>
      <c r="S121" s="27"/>
    </row>
    <row r="122" spans="2:19" ht="12.75" x14ac:dyDescent="0.2"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7"/>
      <c r="R122" s="27"/>
      <c r="S122" s="27"/>
    </row>
    <row r="123" spans="2:19" ht="12.75" x14ac:dyDescent="0.2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7"/>
      <c r="R123" s="27"/>
      <c r="S123" s="27"/>
    </row>
    <row r="124" spans="2:19" ht="12.75" x14ac:dyDescent="0.2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7"/>
      <c r="R124" s="27"/>
      <c r="S124" s="27"/>
    </row>
    <row r="125" spans="2:19" ht="12.75" x14ac:dyDescent="0.2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7"/>
      <c r="R125" s="27"/>
      <c r="S125" s="27"/>
    </row>
    <row r="126" spans="2:19" ht="12.75" x14ac:dyDescent="0.2"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7"/>
      <c r="R126" s="27"/>
      <c r="S126" s="27"/>
    </row>
    <row r="127" spans="2:19" ht="12.75" x14ac:dyDescent="0.2"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7"/>
      <c r="R127" s="27"/>
      <c r="S127" s="27"/>
    </row>
    <row r="128" spans="2:19" ht="12.75" x14ac:dyDescent="0.2"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7"/>
      <c r="R128" s="27"/>
      <c r="S128" s="27"/>
    </row>
    <row r="129" spans="2:19" ht="12.75" x14ac:dyDescent="0.2"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7"/>
      <c r="R129" s="27"/>
      <c r="S129" s="27"/>
    </row>
    <row r="130" spans="2:19" ht="12.75" x14ac:dyDescent="0.2"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7"/>
      <c r="R130" s="27"/>
      <c r="S130" s="27"/>
    </row>
    <row r="131" spans="2:19" ht="12.75" x14ac:dyDescent="0.2"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7"/>
      <c r="R131" s="27"/>
      <c r="S131" s="27"/>
    </row>
    <row r="132" spans="2:19" ht="12.75" x14ac:dyDescent="0.2"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7"/>
      <c r="R132" s="27"/>
      <c r="S132" s="27"/>
    </row>
    <row r="133" spans="2:19" ht="12.75" x14ac:dyDescent="0.2"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7"/>
      <c r="R133" s="27"/>
      <c r="S133" s="27"/>
    </row>
    <row r="134" spans="2:19" ht="12.75" x14ac:dyDescent="0.2"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7"/>
      <c r="R134" s="27"/>
      <c r="S134" s="27"/>
    </row>
    <row r="135" spans="2:19" ht="12.75" x14ac:dyDescent="0.2"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7"/>
      <c r="R135" s="27"/>
      <c r="S135" s="27"/>
    </row>
    <row r="136" spans="2:19" ht="12.75" x14ac:dyDescent="0.2"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7"/>
      <c r="R136" s="27"/>
      <c r="S136" s="27"/>
    </row>
    <row r="137" spans="2:19" ht="12.75" x14ac:dyDescent="0.2"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7"/>
      <c r="R137" s="27"/>
      <c r="S137" s="27"/>
    </row>
    <row r="138" spans="2:19" ht="12.75" x14ac:dyDescent="0.2"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7"/>
      <c r="R138" s="27"/>
      <c r="S138" s="27"/>
    </row>
    <row r="139" spans="2:19" ht="12.75" x14ac:dyDescent="0.2"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7"/>
      <c r="R139" s="27"/>
      <c r="S139" s="27"/>
    </row>
    <row r="140" spans="2:19" ht="12.75" x14ac:dyDescent="0.2"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7"/>
      <c r="R140" s="27"/>
      <c r="S140" s="27"/>
    </row>
    <row r="141" spans="2:19" ht="12.75" x14ac:dyDescent="0.2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7"/>
      <c r="R141" s="27"/>
      <c r="S141" s="27"/>
    </row>
    <row r="142" spans="2:19" ht="12.75" x14ac:dyDescent="0.2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7"/>
      <c r="R142" s="27"/>
      <c r="S142" s="27"/>
    </row>
    <row r="143" spans="2:19" ht="12.75" x14ac:dyDescent="0.2"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7"/>
      <c r="R143" s="27"/>
      <c r="S143" s="27"/>
    </row>
    <row r="144" spans="2:19" ht="12.75" x14ac:dyDescent="0.2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7"/>
      <c r="R144" s="27"/>
      <c r="S144" s="27"/>
    </row>
    <row r="145" spans="2:19" ht="12.75" x14ac:dyDescent="0.2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7"/>
      <c r="R145" s="27"/>
      <c r="S145" s="27"/>
    </row>
    <row r="146" spans="2:19" ht="12.75" x14ac:dyDescent="0.2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7"/>
      <c r="R146" s="27"/>
      <c r="S146" s="27"/>
    </row>
    <row r="147" spans="2:19" ht="12.75" x14ac:dyDescent="0.2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7"/>
      <c r="R147" s="27"/>
      <c r="S147" s="27"/>
    </row>
    <row r="148" spans="2:19" ht="12.75" x14ac:dyDescent="0.2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7"/>
      <c r="R148" s="27"/>
      <c r="S148" s="27"/>
    </row>
    <row r="149" spans="2:19" ht="12.75" x14ac:dyDescent="0.2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7"/>
      <c r="R149" s="27"/>
      <c r="S149" s="27"/>
    </row>
    <row r="150" spans="2:19" ht="12.75" x14ac:dyDescent="0.2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7"/>
      <c r="R150" s="27"/>
      <c r="S150" s="27"/>
    </row>
    <row r="151" spans="2:19" ht="12.75" x14ac:dyDescent="0.2"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7"/>
      <c r="R151" s="27"/>
      <c r="S151" s="27"/>
    </row>
    <row r="152" spans="2:19" ht="12.75" x14ac:dyDescent="0.2"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7"/>
      <c r="R152" s="27"/>
      <c r="S152" s="27"/>
    </row>
    <row r="153" spans="2:19" ht="12.75" x14ac:dyDescent="0.2"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7"/>
      <c r="R153" s="27"/>
      <c r="S153" s="27"/>
    </row>
    <row r="154" spans="2:19" ht="12.75" x14ac:dyDescent="0.2"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7"/>
      <c r="R154" s="27"/>
      <c r="S154" s="27"/>
    </row>
    <row r="155" spans="2:19" ht="12.75" x14ac:dyDescent="0.2"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7"/>
      <c r="R155" s="27"/>
      <c r="S155" s="27"/>
    </row>
    <row r="156" spans="2:19" ht="12.75" x14ac:dyDescent="0.2"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7"/>
      <c r="R156" s="27"/>
      <c r="S156" s="27"/>
    </row>
    <row r="157" spans="2:19" ht="12.75" x14ac:dyDescent="0.2"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7"/>
      <c r="R157" s="27"/>
      <c r="S157" s="27"/>
    </row>
    <row r="158" spans="2:19" ht="12.75" x14ac:dyDescent="0.2"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7"/>
      <c r="R158" s="27"/>
      <c r="S158" s="27"/>
    </row>
    <row r="159" spans="2:19" ht="12.75" x14ac:dyDescent="0.2"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7"/>
      <c r="R159" s="27"/>
      <c r="S159" s="27"/>
    </row>
    <row r="160" spans="2:19" ht="12.75" x14ac:dyDescent="0.2"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7"/>
      <c r="R160" s="27"/>
      <c r="S160" s="27"/>
    </row>
    <row r="161" spans="2:19" ht="12.75" x14ac:dyDescent="0.2"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7"/>
      <c r="R161" s="27"/>
      <c r="S161" s="27"/>
    </row>
    <row r="162" spans="2:19" ht="12.75" x14ac:dyDescent="0.2"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7"/>
      <c r="R162" s="27"/>
      <c r="S162" s="27"/>
    </row>
    <row r="163" spans="2:19" ht="12.75" x14ac:dyDescent="0.2"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7"/>
      <c r="R163" s="27"/>
      <c r="S163" s="27"/>
    </row>
    <row r="164" spans="2:19" ht="12.75" x14ac:dyDescent="0.2"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7"/>
      <c r="R164" s="27"/>
      <c r="S164" s="27"/>
    </row>
    <row r="165" spans="2:19" ht="12.75" x14ac:dyDescent="0.2"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7"/>
      <c r="R165" s="27"/>
      <c r="S165" s="27"/>
    </row>
    <row r="166" spans="2:19" ht="12.75" x14ac:dyDescent="0.2"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7"/>
      <c r="R166" s="27"/>
      <c r="S166" s="27"/>
    </row>
    <row r="167" spans="2:19" ht="12.75" x14ac:dyDescent="0.2"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7"/>
      <c r="R167" s="27"/>
      <c r="S167" s="27"/>
    </row>
    <row r="168" spans="2:19" ht="12.75" x14ac:dyDescent="0.2"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7"/>
      <c r="R168" s="27"/>
      <c r="S168" s="27"/>
    </row>
    <row r="169" spans="2:19" ht="12.75" x14ac:dyDescent="0.2"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7"/>
      <c r="R169" s="27"/>
      <c r="S169" s="27"/>
    </row>
    <row r="170" spans="2:19" ht="12.75" x14ac:dyDescent="0.2"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7"/>
      <c r="R170" s="27"/>
      <c r="S170" s="27"/>
    </row>
    <row r="171" spans="2:19" ht="12.75" x14ac:dyDescent="0.2"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7"/>
      <c r="R171" s="27"/>
      <c r="S171" s="27"/>
    </row>
    <row r="172" spans="2:19" ht="12.75" x14ac:dyDescent="0.2"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7"/>
      <c r="R172" s="27"/>
      <c r="S172" s="27"/>
    </row>
    <row r="173" spans="2:19" ht="12.75" x14ac:dyDescent="0.2"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7"/>
      <c r="R173" s="27"/>
      <c r="S173" s="27"/>
    </row>
    <row r="174" spans="2:19" ht="12.75" x14ac:dyDescent="0.2"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7"/>
      <c r="R174" s="27"/>
      <c r="S174" s="27"/>
    </row>
    <row r="175" spans="2:19" ht="12.75" x14ac:dyDescent="0.2"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7"/>
      <c r="R175" s="27"/>
      <c r="S175" s="27"/>
    </row>
    <row r="176" spans="2:19" ht="12.75" x14ac:dyDescent="0.2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7"/>
      <c r="R176" s="27"/>
      <c r="S176" s="27"/>
    </row>
    <row r="177" spans="2:19" ht="12.75" x14ac:dyDescent="0.2"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7"/>
      <c r="R177" s="27"/>
      <c r="S177" s="27"/>
    </row>
    <row r="178" spans="2:19" ht="12.75" x14ac:dyDescent="0.2"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7"/>
      <c r="R178" s="27"/>
      <c r="S178" s="27"/>
    </row>
    <row r="179" spans="2:19" ht="12.75" x14ac:dyDescent="0.2"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7"/>
      <c r="R179" s="27"/>
      <c r="S179" s="27"/>
    </row>
    <row r="180" spans="2:19" ht="12.75" x14ac:dyDescent="0.2"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7"/>
      <c r="R180" s="27"/>
      <c r="S180" s="27"/>
    </row>
    <row r="181" spans="2:19" ht="12.75" x14ac:dyDescent="0.2"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7"/>
      <c r="R181" s="27"/>
      <c r="S181" s="27"/>
    </row>
    <row r="182" spans="2:19" ht="12.75" x14ac:dyDescent="0.2"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7"/>
      <c r="R182" s="27"/>
      <c r="S182" s="27"/>
    </row>
    <row r="183" spans="2:19" ht="12.75" x14ac:dyDescent="0.2"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7"/>
      <c r="R183" s="27"/>
      <c r="S183" s="27"/>
    </row>
    <row r="184" spans="2:19" ht="12.75" x14ac:dyDescent="0.2"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7"/>
      <c r="R184" s="27"/>
      <c r="S184" s="27"/>
    </row>
    <row r="185" spans="2:19" ht="12.75" x14ac:dyDescent="0.2"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7"/>
      <c r="R185" s="27"/>
      <c r="S185" s="27"/>
    </row>
    <row r="186" spans="2:19" ht="12.75" x14ac:dyDescent="0.2"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7"/>
      <c r="R186" s="27"/>
      <c r="S186" s="27"/>
    </row>
    <row r="187" spans="2:19" ht="12.75" x14ac:dyDescent="0.2"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7"/>
      <c r="R187" s="27"/>
      <c r="S187" s="27"/>
    </row>
    <row r="188" spans="2:19" ht="12.75" x14ac:dyDescent="0.2"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7"/>
      <c r="R188" s="27"/>
      <c r="S188" s="27"/>
    </row>
    <row r="189" spans="2:19" ht="12.75" x14ac:dyDescent="0.2"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7"/>
      <c r="R189" s="27"/>
      <c r="S189" s="27"/>
    </row>
    <row r="190" spans="2:19" ht="12.75" x14ac:dyDescent="0.2"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7"/>
      <c r="R190" s="27"/>
      <c r="S190" s="27"/>
    </row>
    <row r="191" spans="2:19" ht="12.75" x14ac:dyDescent="0.2"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7"/>
      <c r="R191" s="27"/>
      <c r="S191" s="27"/>
    </row>
    <row r="192" spans="2:19" ht="12.75" x14ac:dyDescent="0.2"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7"/>
      <c r="R192" s="27"/>
      <c r="S192" s="27"/>
    </row>
    <row r="193" spans="2:19" ht="12.75" x14ac:dyDescent="0.2"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7"/>
      <c r="R193" s="27"/>
      <c r="S193" s="27"/>
    </row>
    <row r="194" spans="2:19" ht="12.75" x14ac:dyDescent="0.2"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7"/>
      <c r="R194" s="27"/>
      <c r="S194" s="27"/>
    </row>
    <row r="195" spans="2:19" ht="12.75" x14ac:dyDescent="0.2"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7"/>
      <c r="R195" s="27"/>
      <c r="S195" s="27"/>
    </row>
    <row r="196" spans="2:19" ht="12.75" x14ac:dyDescent="0.2"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7"/>
      <c r="R196" s="27"/>
      <c r="S196" s="27"/>
    </row>
    <row r="197" spans="2:19" ht="12.75" x14ac:dyDescent="0.2"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7"/>
      <c r="R197" s="27"/>
      <c r="S197" s="27"/>
    </row>
    <row r="198" spans="2:19" ht="12.75" x14ac:dyDescent="0.2"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7"/>
      <c r="R198" s="27"/>
      <c r="S198" s="27"/>
    </row>
    <row r="199" spans="2:19" ht="12.75" x14ac:dyDescent="0.2"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7"/>
      <c r="R199" s="27"/>
      <c r="S199" s="27"/>
    </row>
    <row r="200" spans="2:19" ht="12.75" x14ac:dyDescent="0.2"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7"/>
      <c r="R200" s="27"/>
      <c r="S200" s="27"/>
    </row>
    <row r="201" spans="2:19" ht="12.75" x14ac:dyDescent="0.2"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7"/>
      <c r="R201" s="27"/>
      <c r="S201" s="27"/>
    </row>
    <row r="202" spans="2:19" ht="12.75" x14ac:dyDescent="0.2"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7"/>
      <c r="R202" s="27"/>
      <c r="S202" s="27"/>
    </row>
    <row r="203" spans="2:19" ht="12.75" x14ac:dyDescent="0.2"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7"/>
      <c r="R203" s="27"/>
      <c r="S203" s="27"/>
    </row>
    <row r="204" spans="2:19" ht="12.75" x14ac:dyDescent="0.2"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7"/>
      <c r="R204" s="27"/>
      <c r="S204" s="27"/>
    </row>
    <row r="205" spans="2:19" ht="12.75" x14ac:dyDescent="0.2"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7"/>
      <c r="R205" s="27"/>
      <c r="S205" s="27"/>
    </row>
    <row r="206" spans="2:19" ht="12.75" x14ac:dyDescent="0.2"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7"/>
      <c r="R206" s="27"/>
      <c r="S206" s="27"/>
    </row>
    <row r="207" spans="2:19" ht="12.75" x14ac:dyDescent="0.2"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7"/>
      <c r="R207" s="27"/>
      <c r="S207" s="27"/>
    </row>
    <row r="208" spans="2:19" ht="12.75" x14ac:dyDescent="0.2"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7"/>
      <c r="R208" s="27"/>
      <c r="S208" s="27"/>
    </row>
    <row r="209" spans="2:19" ht="12.75" x14ac:dyDescent="0.2"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7"/>
      <c r="R209" s="27"/>
      <c r="S209" s="27"/>
    </row>
    <row r="210" spans="2:19" ht="12.75" x14ac:dyDescent="0.2"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7"/>
      <c r="R210" s="27"/>
      <c r="S210" s="27"/>
    </row>
    <row r="211" spans="2:19" ht="12.75" x14ac:dyDescent="0.2"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7"/>
      <c r="R211" s="27"/>
      <c r="S211" s="27"/>
    </row>
    <row r="212" spans="2:19" ht="12.75" x14ac:dyDescent="0.2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7"/>
      <c r="R212" s="27"/>
      <c r="S212" s="27"/>
    </row>
    <row r="213" spans="2:19" ht="12.75" x14ac:dyDescent="0.2"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7"/>
      <c r="R213" s="27"/>
      <c r="S213" s="27"/>
    </row>
    <row r="214" spans="2:19" ht="12.75" x14ac:dyDescent="0.2"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7"/>
      <c r="R214" s="27"/>
      <c r="S214" s="27"/>
    </row>
    <row r="215" spans="2:19" ht="12.75" x14ac:dyDescent="0.2"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7"/>
      <c r="R215" s="27"/>
      <c r="S215" s="27"/>
    </row>
    <row r="216" spans="2:19" ht="12.75" x14ac:dyDescent="0.2"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7"/>
      <c r="R216" s="27"/>
      <c r="S216" s="27"/>
    </row>
    <row r="217" spans="2:19" ht="12.75" x14ac:dyDescent="0.2"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7"/>
      <c r="R217" s="27"/>
      <c r="S217" s="27"/>
    </row>
    <row r="218" spans="2:19" ht="12.75" x14ac:dyDescent="0.2"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7"/>
      <c r="R218" s="27"/>
      <c r="S218" s="27"/>
    </row>
    <row r="219" spans="2:19" ht="12.75" x14ac:dyDescent="0.2"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7"/>
      <c r="R219" s="27"/>
      <c r="S219" s="27"/>
    </row>
    <row r="220" spans="2:19" ht="12.75" x14ac:dyDescent="0.2"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7"/>
      <c r="R220" s="27"/>
      <c r="S220" s="27"/>
    </row>
    <row r="221" spans="2:19" ht="12.75" x14ac:dyDescent="0.2"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7"/>
      <c r="R221" s="27"/>
      <c r="S221" s="27"/>
    </row>
    <row r="222" spans="2:19" ht="12.75" x14ac:dyDescent="0.2"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7"/>
      <c r="R222" s="27"/>
      <c r="S222" s="27"/>
    </row>
    <row r="223" spans="2:19" ht="12.75" x14ac:dyDescent="0.2"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7"/>
      <c r="R223" s="27"/>
      <c r="S223" s="27"/>
    </row>
    <row r="224" spans="2:19" ht="12.75" x14ac:dyDescent="0.2"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7"/>
      <c r="R224" s="27"/>
      <c r="S224" s="27"/>
    </row>
    <row r="225" spans="2:19" ht="12.75" x14ac:dyDescent="0.2"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7"/>
      <c r="R225" s="27"/>
      <c r="S225" s="27"/>
    </row>
    <row r="226" spans="2:19" ht="12.75" x14ac:dyDescent="0.2"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7"/>
      <c r="R226" s="27"/>
      <c r="S226" s="27"/>
    </row>
    <row r="227" spans="2:19" ht="12.75" x14ac:dyDescent="0.2"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7"/>
      <c r="R227" s="27"/>
      <c r="S227" s="27"/>
    </row>
    <row r="228" spans="2:19" ht="12.75" x14ac:dyDescent="0.2"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7"/>
      <c r="R228" s="27"/>
      <c r="S228" s="27"/>
    </row>
    <row r="229" spans="2:19" ht="12.75" x14ac:dyDescent="0.2"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7"/>
      <c r="R229" s="27"/>
      <c r="S229" s="27"/>
    </row>
    <row r="230" spans="2:19" ht="12.75" x14ac:dyDescent="0.2"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7"/>
      <c r="R230" s="27"/>
      <c r="S230" s="27"/>
    </row>
    <row r="231" spans="2:19" ht="12.75" x14ac:dyDescent="0.2"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7"/>
      <c r="R231" s="27"/>
      <c r="S231" s="27"/>
    </row>
    <row r="232" spans="2:19" ht="12.75" x14ac:dyDescent="0.2"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7"/>
      <c r="R232" s="27"/>
      <c r="S232" s="27"/>
    </row>
    <row r="233" spans="2:19" ht="12.75" x14ac:dyDescent="0.2"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7"/>
      <c r="R233" s="27"/>
      <c r="S233" s="27"/>
    </row>
    <row r="234" spans="2:19" ht="12.75" x14ac:dyDescent="0.2"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7"/>
      <c r="R234" s="27"/>
      <c r="S234" s="27"/>
    </row>
    <row r="235" spans="2:19" ht="12.75" x14ac:dyDescent="0.2"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7"/>
      <c r="R235" s="27"/>
      <c r="S235" s="27"/>
    </row>
    <row r="236" spans="2:19" ht="12.75" x14ac:dyDescent="0.2"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7"/>
      <c r="R236" s="27"/>
      <c r="S236" s="27"/>
    </row>
    <row r="237" spans="2:19" ht="12.75" x14ac:dyDescent="0.2"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7"/>
      <c r="R237" s="27"/>
      <c r="S237" s="27"/>
    </row>
    <row r="238" spans="2:19" ht="12.75" x14ac:dyDescent="0.2"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7"/>
      <c r="R238" s="27"/>
      <c r="S238" s="27"/>
    </row>
    <row r="239" spans="2:19" ht="12.75" x14ac:dyDescent="0.2"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7"/>
      <c r="R239" s="27"/>
      <c r="S239" s="27"/>
    </row>
    <row r="240" spans="2:19" ht="12.75" x14ac:dyDescent="0.2"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7"/>
      <c r="R240" s="27"/>
      <c r="S240" s="27"/>
    </row>
    <row r="241" spans="2:19" ht="12.75" x14ac:dyDescent="0.2"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7"/>
      <c r="R241" s="27"/>
      <c r="S241" s="27"/>
    </row>
    <row r="242" spans="2:19" ht="12.75" x14ac:dyDescent="0.2"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7"/>
      <c r="R242" s="27"/>
      <c r="S242" s="27"/>
    </row>
    <row r="243" spans="2:19" ht="12.75" x14ac:dyDescent="0.2"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7"/>
      <c r="R243" s="27"/>
      <c r="S243" s="27"/>
    </row>
    <row r="244" spans="2:19" ht="12.75" x14ac:dyDescent="0.2"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7"/>
      <c r="R244" s="27"/>
      <c r="S244" s="27"/>
    </row>
    <row r="245" spans="2:19" ht="12.75" x14ac:dyDescent="0.2"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7"/>
      <c r="R245" s="27"/>
      <c r="S245" s="27"/>
    </row>
    <row r="246" spans="2:19" ht="12.75" x14ac:dyDescent="0.2"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7"/>
      <c r="R246" s="27"/>
      <c r="S246" s="27"/>
    </row>
    <row r="247" spans="2:19" ht="12.75" x14ac:dyDescent="0.2"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7"/>
      <c r="R247" s="27"/>
      <c r="S247" s="27"/>
    </row>
    <row r="248" spans="2:19" ht="12.75" x14ac:dyDescent="0.2"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7"/>
      <c r="R248" s="27"/>
      <c r="S248" s="27"/>
    </row>
    <row r="249" spans="2:19" ht="12.75" x14ac:dyDescent="0.2"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7"/>
      <c r="R249" s="27"/>
      <c r="S249" s="27"/>
    </row>
    <row r="250" spans="2:19" ht="12.75" x14ac:dyDescent="0.2"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7"/>
      <c r="R250" s="27"/>
      <c r="S250" s="27"/>
    </row>
    <row r="251" spans="2:19" ht="12.75" x14ac:dyDescent="0.2"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7"/>
      <c r="R251" s="27"/>
      <c r="S251" s="27"/>
    </row>
    <row r="252" spans="2:19" ht="12.75" x14ac:dyDescent="0.2"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7"/>
      <c r="R252" s="27"/>
      <c r="S252" s="27"/>
    </row>
    <row r="253" spans="2:19" ht="12.75" x14ac:dyDescent="0.2"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7"/>
      <c r="R253" s="27"/>
      <c r="S253" s="27"/>
    </row>
    <row r="254" spans="2:19" ht="12.75" x14ac:dyDescent="0.2"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7"/>
      <c r="R254" s="27"/>
      <c r="S254" s="27"/>
    </row>
    <row r="255" spans="2:19" ht="12.75" x14ac:dyDescent="0.2"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7"/>
      <c r="R255" s="27"/>
      <c r="S255" s="27"/>
    </row>
    <row r="256" spans="2:19" ht="12.75" x14ac:dyDescent="0.2"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7"/>
      <c r="R256" s="27"/>
      <c r="S256" s="27"/>
    </row>
    <row r="257" spans="2:19" ht="12.75" x14ac:dyDescent="0.2"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7"/>
      <c r="R257" s="27"/>
      <c r="S257" s="27"/>
    </row>
    <row r="258" spans="2:19" ht="12.75" x14ac:dyDescent="0.2"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7"/>
      <c r="R258" s="27"/>
      <c r="S258" s="27"/>
    </row>
    <row r="259" spans="2:19" ht="12.75" x14ac:dyDescent="0.2"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7"/>
      <c r="R259" s="27"/>
      <c r="S259" s="27"/>
    </row>
    <row r="260" spans="2:19" ht="12.75" x14ac:dyDescent="0.2"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7"/>
      <c r="R260" s="27"/>
      <c r="S260" s="27"/>
    </row>
    <row r="261" spans="2:19" ht="12.75" x14ac:dyDescent="0.2"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7"/>
      <c r="R261" s="27"/>
      <c r="S261" s="27"/>
    </row>
    <row r="262" spans="2:19" ht="12.75" x14ac:dyDescent="0.2"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7"/>
      <c r="R262" s="27"/>
      <c r="S262" s="27"/>
    </row>
    <row r="263" spans="2:19" ht="12.75" x14ac:dyDescent="0.2"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7"/>
      <c r="R263" s="27"/>
      <c r="S263" s="27"/>
    </row>
    <row r="264" spans="2:19" ht="12.75" x14ac:dyDescent="0.2"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7"/>
      <c r="R264" s="27"/>
      <c r="S264" s="27"/>
    </row>
    <row r="265" spans="2:19" ht="12.75" x14ac:dyDescent="0.2"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7"/>
      <c r="R265" s="27"/>
      <c r="S265" s="27"/>
    </row>
    <row r="266" spans="2:19" ht="12.75" x14ac:dyDescent="0.2"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7"/>
      <c r="R266" s="27"/>
      <c r="S266" s="27"/>
    </row>
    <row r="267" spans="2:19" ht="12.75" x14ac:dyDescent="0.2"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7"/>
      <c r="R267" s="27"/>
      <c r="S267" s="27"/>
    </row>
    <row r="268" spans="2:19" ht="12.75" x14ac:dyDescent="0.2"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7"/>
      <c r="R268" s="27"/>
      <c r="S268" s="27"/>
    </row>
    <row r="269" spans="2:19" ht="12.75" x14ac:dyDescent="0.2"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7"/>
      <c r="R269" s="27"/>
      <c r="S269" s="27"/>
    </row>
    <row r="270" spans="2:19" ht="12.75" x14ac:dyDescent="0.2"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7"/>
      <c r="R270" s="27"/>
      <c r="S270" s="27"/>
    </row>
    <row r="271" spans="2:19" ht="12.75" x14ac:dyDescent="0.2"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7"/>
      <c r="R271" s="27"/>
      <c r="S271" s="27"/>
    </row>
    <row r="272" spans="2:19" ht="12.75" x14ac:dyDescent="0.2"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7"/>
      <c r="R272" s="27"/>
      <c r="S272" s="27"/>
    </row>
    <row r="273" spans="2:19" ht="12.75" x14ac:dyDescent="0.2"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7"/>
      <c r="R273" s="27"/>
      <c r="S273" s="27"/>
    </row>
    <row r="274" spans="2:19" ht="12.75" x14ac:dyDescent="0.2"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7"/>
      <c r="R274" s="27"/>
      <c r="S274" s="27"/>
    </row>
    <row r="275" spans="2:19" ht="12.75" x14ac:dyDescent="0.2"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7"/>
      <c r="R275" s="27"/>
      <c r="S275" s="27"/>
    </row>
    <row r="276" spans="2:19" ht="12.75" x14ac:dyDescent="0.2"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7"/>
      <c r="R276" s="27"/>
      <c r="S276" s="27"/>
    </row>
    <row r="277" spans="2:19" ht="12.75" x14ac:dyDescent="0.2"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7"/>
      <c r="R277" s="27"/>
      <c r="S277" s="27"/>
    </row>
    <row r="278" spans="2:19" ht="12.75" x14ac:dyDescent="0.2"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7"/>
      <c r="R278" s="27"/>
      <c r="S278" s="27"/>
    </row>
    <row r="279" spans="2:19" ht="12.75" x14ac:dyDescent="0.2"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7"/>
      <c r="R279" s="27"/>
      <c r="S279" s="27"/>
    </row>
    <row r="280" spans="2:19" ht="12.75" x14ac:dyDescent="0.2"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7"/>
      <c r="R280" s="27"/>
      <c r="S280" s="27"/>
    </row>
    <row r="281" spans="2:19" ht="12.75" x14ac:dyDescent="0.2"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7"/>
      <c r="R281" s="27"/>
      <c r="S281" s="27"/>
    </row>
    <row r="282" spans="2:19" ht="12.75" x14ac:dyDescent="0.2"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7"/>
      <c r="R282" s="27"/>
      <c r="S282" s="27"/>
    </row>
    <row r="283" spans="2:19" ht="12.75" x14ac:dyDescent="0.2"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7"/>
      <c r="R283" s="27"/>
      <c r="S283" s="27"/>
    </row>
    <row r="284" spans="2:19" ht="12.75" x14ac:dyDescent="0.2"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7"/>
      <c r="R284" s="27"/>
      <c r="S284" s="27"/>
    </row>
    <row r="285" spans="2:19" ht="12.75" x14ac:dyDescent="0.2"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7"/>
      <c r="R285" s="27"/>
      <c r="S285" s="27"/>
    </row>
    <row r="286" spans="2:19" ht="12.75" x14ac:dyDescent="0.2"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7"/>
      <c r="R286" s="27"/>
      <c r="S286" s="27"/>
    </row>
    <row r="287" spans="2:19" ht="12.75" x14ac:dyDescent="0.2"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7"/>
      <c r="R287" s="27"/>
      <c r="S287" s="27"/>
    </row>
    <row r="288" spans="2:19" ht="12.75" x14ac:dyDescent="0.2"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7"/>
      <c r="R288" s="27"/>
      <c r="S288" s="27"/>
    </row>
    <row r="289" spans="2:19" ht="12.75" x14ac:dyDescent="0.2"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7"/>
      <c r="R289" s="27"/>
      <c r="S289" s="27"/>
    </row>
    <row r="290" spans="2:19" ht="12.75" x14ac:dyDescent="0.2"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7"/>
      <c r="R290" s="27"/>
      <c r="S290" s="27"/>
    </row>
    <row r="291" spans="2:19" ht="12.75" x14ac:dyDescent="0.2"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7"/>
      <c r="R291" s="27"/>
      <c r="S291" s="27"/>
    </row>
    <row r="292" spans="2:19" ht="12.75" x14ac:dyDescent="0.2"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7"/>
      <c r="R292" s="27"/>
      <c r="S292" s="27"/>
    </row>
    <row r="293" spans="2:19" ht="12.75" x14ac:dyDescent="0.2"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7"/>
      <c r="R293" s="27"/>
      <c r="S293" s="27"/>
    </row>
    <row r="294" spans="2:19" ht="12.75" x14ac:dyDescent="0.2"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7"/>
      <c r="R294" s="27"/>
      <c r="S294" s="27"/>
    </row>
    <row r="295" spans="2:19" ht="12.75" x14ac:dyDescent="0.2"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7"/>
      <c r="R295" s="27"/>
      <c r="S295" s="27"/>
    </row>
    <row r="296" spans="2:19" ht="12.75" x14ac:dyDescent="0.2"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7"/>
      <c r="R296" s="27"/>
      <c r="S296" s="27"/>
    </row>
    <row r="297" spans="2:19" ht="12.75" x14ac:dyDescent="0.2"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7"/>
      <c r="R297" s="27"/>
      <c r="S297" s="27"/>
    </row>
    <row r="298" spans="2:19" ht="12.75" x14ac:dyDescent="0.2"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7"/>
      <c r="R298" s="27"/>
      <c r="S298" s="27"/>
    </row>
    <row r="299" spans="2:19" ht="12.75" x14ac:dyDescent="0.2"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7"/>
      <c r="R299" s="27"/>
      <c r="S299" s="27"/>
    </row>
    <row r="300" spans="2:19" ht="12.75" x14ac:dyDescent="0.2"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7"/>
      <c r="R300" s="27"/>
      <c r="S300" s="27"/>
    </row>
    <row r="301" spans="2:19" ht="12.75" x14ac:dyDescent="0.2"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7"/>
      <c r="R301" s="27"/>
      <c r="S301" s="27"/>
    </row>
    <row r="302" spans="2:19" ht="12.75" x14ac:dyDescent="0.2"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7"/>
      <c r="R302" s="27"/>
      <c r="S302" s="27"/>
    </row>
    <row r="303" spans="2:19" ht="12.75" x14ac:dyDescent="0.2"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7"/>
      <c r="R303" s="27"/>
      <c r="S303" s="27"/>
    </row>
    <row r="304" spans="2:19" ht="12.75" x14ac:dyDescent="0.2"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7"/>
      <c r="R304" s="27"/>
      <c r="S304" s="27"/>
    </row>
    <row r="305" spans="2:19" ht="12.75" x14ac:dyDescent="0.2"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7"/>
      <c r="R305" s="27"/>
      <c r="S305" s="27"/>
    </row>
    <row r="306" spans="2:19" ht="12.75" x14ac:dyDescent="0.2"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7"/>
      <c r="R306" s="27"/>
      <c r="S306" s="27"/>
    </row>
    <row r="307" spans="2:19" ht="12.75" x14ac:dyDescent="0.2"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7"/>
      <c r="R307" s="27"/>
      <c r="S307" s="27"/>
    </row>
    <row r="308" spans="2:19" ht="12.75" x14ac:dyDescent="0.2"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7"/>
      <c r="R308" s="27"/>
      <c r="S308" s="27"/>
    </row>
    <row r="309" spans="2:19" ht="12.75" x14ac:dyDescent="0.2"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7"/>
      <c r="R309" s="27"/>
      <c r="S309" s="27"/>
    </row>
    <row r="310" spans="2:19" ht="12.75" x14ac:dyDescent="0.2"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7"/>
      <c r="R310" s="27"/>
      <c r="S310" s="27"/>
    </row>
    <row r="311" spans="2:19" ht="12.75" x14ac:dyDescent="0.2"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7"/>
      <c r="R311" s="27"/>
      <c r="S311" s="27"/>
    </row>
    <row r="312" spans="2:19" ht="12.75" x14ac:dyDescent="0.2"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7"/>
      <c r="R312" s="27"/>
      <c r="S312" s="27"/>
    </row>
    <row r="313" spans="2:19" ht="12.75" x14ac:dyDescent="0.2"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7"/>
      <c r="R313" s="27"/>
      <c r="S313" s="27"/>
    </row>
    <row r="314" spans="2:19" ht="12.75" x14ac:dyDescent="0.2"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7"/>
      <c r="R314" s="27"/>
      <c r="S314" s="27"/>
    </row>
    <row r="315" spans="2:19" ht="12.75" x14ac:dyDescent="0.2"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7"/>
      <c r="R315" s="27"/>
      <c r="S315" s="27"/>
    </row>
    <row r="316" spans="2:19" ht="12.75" x14ac:dyDescent="0.2"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7"/>
      <c r="R316" s="27"/>
      <c r="S316" s="27"/>
    </row>
    <row r="317" spans="2:19" ht="12.75" x14ac:dyDescent="0.2"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7"/>
      <c r="R317" s="27"/>
      <c r="S317" s="27"/>
    </row>
    <row r="318" spans="2:19" ht="12.75" x14ac:dyDescent="0.2"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7"/>
      <c r="R318" s="27"/>
      <c r="S318" s="27"/>
    </row>
    <row r="319" spans="2:19" ht="12.75" x14ac:dyDescent="0.2"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7"/>
      <c r="R319" s="27"/>
      <c r="S319" s="27"/>
    </row>
    <row r="320" spans="2:19" ht="12.75" x14ac:dyDescent="0.2"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7"/>
      <c r="R320" s="27"/>
      <c r="S320" s="27"/>
    </row>
    <row r="321" spans="2:19" ht="12.75" x14ac:dyDescent="0.2"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7"/>
      <c r="R321" s="27"/>
      <c r="S321" s="27"/>
    </row>
    <row r="322" spans="2:19" ht="12.75" x14ac:dyDescent="0.2"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7"/>
      <c r="R322" s="27"/>
      <c r="S322" s="27"/>
    </row>
    <row r="323" spans="2:19" ht="12.75" x14ac:dyDescent="0.2"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7"/>
      <c r="R323" s="27"/>
      <c r="S323" s="27"/>
    </row>
    <row r="324" spans="2:19" ht="12.75" x14ac:dyDescent="0.2"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7"/>
      <c r="R324" s="27"/>
      <c r="S324" s="27"/>
    </row>
    <row r="325" spans="2:19" ht="12.75" x14ac:dyDescent="0.2"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7"/>
      <c r="R325" s="27"/>
      <c r="S325" s="27"/>
    </row>
    <row r="326" spans="2:19" ht="12.75" x14ac:dyDescent="0.2"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7"/>
      <c r="R326" s="27"/>
      <c r="S326" s="27"/>
    </row>
    <row r="327" spans="2:19" ht="12.75" x14ac:dyDescent="0.2"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7"/>
      <c r="R327" s="27"/>
      <c r="S327" s="27"/>
    </row>
    <row r="328" spans="2:19" ht="12.75" x14ac:dyDescent="0.2"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7"/>
      <c r="R328" s="27"/>
      <c r="S328" s="27"/>
    </row>
    <row r="329" spans="2:19" ht="12.75" x14ac:dyDescent="0.2"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7"/>
      <c r="R329" s="27"/>
      <c r="S329" s="27"/>
    </row>
    <row r="330" spans="2:19" ht="12.75" x14ac:dyDescent="0.2"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7"/>
      <c r="R330" s="27"/>
      <c r="S330" s="27"/>
    </row>
    <row r="331" spans="2:19" ht="12.75" x14ac:dyDescent="0.2"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7"/>
      <c r="R331" s="27"/>
      <c r="S331" s="27"/>
    </row>
    <row r="332" spans="2:19" ht="12.75" x14ac:dyDescent="0.2"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7"/>
      <c r="R332" s="27"/>
      <c r="S332" s="27"/>
    </row>
    <row r="333" spans="2:19" ht="12.75" x14ac:dyDescent="0.2"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7"/>
      <c r="R333" s="27"/>
      <c r="S333" s="27"/>
    </row>
    <row r="334" spans="2:19" ht="12.75" x14ac:dyDescent="0.2"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7"/>
      <c r="R334" s="27"/>
      <c r="S334" s="27"/>
    </row>
    <row r="335" spans="2:19" ht="12.75" x14ac:dyDescent="0.2"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7"/>
      <c r="R335" s="27"/>
      <c r="S335" s="27"/>
    </row>
    <row r="336" spans="2:19" ht="12.75" x14ac:dyDescent="0.2"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7"/>
      <c r="R336" s="27"/>
      <c r="S336" s="27"/>
    </row>
    <row r="337" spans="2:19" ht="12.75" x14ac:dyDescent="0.2"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7"/>
      <c r="R337" s="27"/>
      <c r="S337" s="27"/>
    </row>
    <row r="338" spans="2:19" ht="12.75" x14ac:dyDescent="0.2"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7"/>
      <c r="R338" s="27"/>
      <c r="S338" s="27"/>
    </row>
    <row r="339" spans="2:19" ht="12.75" x14ac:dyDescent="0.2"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7"/>
      <c r="R339" s="27"/>
      <c r="S339" s="27"/>
    </row>
    <row r="340" spans="2:19" ht="12.75" x14ac:dyDescent="0.2"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7"/>
      <c r="R340" s="27"/>
      <c r="S340" s="27"/>
    </row>
    <row r="341" spans="2:19" ht="12.75" x14ac:dyDescent="0.2"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7"/>
      <c r="R341" s="27"/>
      <c r="S341" s="27"/>
    </row>
    <row r="342" spans="2:19" ht="12.75" x14ac:dyDescent="0.2"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7"/>
      <c r="R342" s="27"/>
      <c r="S342" s="27"/>
    </row>
    <row r="343" spans="2:19" ht="12.75" x14ac:dyDescent="0.2"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7"/>
      <c r="R343" s="27"/>
      <c r="S343" s="27"/>
    </row>
    <row r="344" spans="2:19" ht="12.75" x14ac:dyDescent="0.2"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7"/>
      <c r="R344" s="27"/>
      <c r="S344" s="27"/>
    </row>
    <row r="345" spans="2:19" ht="12.75" x14ac:dyDescent="0.2"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7"/>
      <c r="R345" s="27"/>
      <c r="S345" s="27"/>
    </row>
    <row r="346" spans="2:19" ht="12.75" x14ac:dyDescent="0.2"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7"/>
      <c r="R346" s="27"/>
      <c r="S346" s="27"/>
    </row>
    <row r="347" spans="2:19" ht="12.75" x14ac:dyDescent="0.2"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7"/>
      <c r="R347" s="27"/>
      <c r="S347" s="27"/>
    </row>
    <row r="348" spans="2:19" ht="12.75" x14ac:dyDescent="0.2"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7"/>
      <c r="R348" s="27"/>
      <c r="S348" s="27"/>
    </row>
    <row r="349" spans="2:19" ht="12.75" x14ac:dyDescent="0.2"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7"/>
      <c r="R349" s="27"/>
      <c r="S349" s="27"/>
    </row>
    <row r="350" spans="2:19" ht="12.75" x14ac:dyDescent="0.2"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7"/>
      <c r="R350" s="27"/>
      <c r="S350" s="27"/>
    </row>
    <row r="351" spans="2:19" ht="12.75" x14ac:dyDescent="0.2"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7"/>
      <c r="R351" s="27"/>
      <c r="S351" s="27"/>
    </row>
    <row r="352" spans="2:19" ht="12.75" x14ac:dyDescent="0.2"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7"/>
      <c r="R352" s="27"/>
      <c r="S352" s="27"/>
    </row>
    <row r="353" spans="2:19" ht="12.75" x14ac:dyDescent="0.2"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7"/>
      <c r="R353" s="27"/>
      <c r="S353" s="27"/>
    </row>
    <row r="354" spans="2:19" ht="12.75" x14ac:dyDescent="0.2"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7"/>
      <c r="R354" s="27"/>
      <c r="S354" s="27"/>
    </row>
    <row r="355" spans="2:19" ht="12.75" x14ac:dyDescent="0.2"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7"/>
      <c r="R355" s="27"/>
      <c r="S355" s="27"/>
    </row>
    <row r="356" spans="2:19" ht="12.75" x14ac:dyDescent="0.2"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7"/>
      <c r="R356" s="27"/>
      <c r="S356" s="27"/>
    </row>
    <row r="357" spans="2:19" ht="12.75" x14ac:dyDescent="0.2"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7"/>
      <c r="R357" s="27"/>
      <c r="S357" s="27"/>
    </row>
    <row r="358" spans="2:19" ht="12.75" x14ac:dyDescent="0.2"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7"/>
      <c r="R358" s="27"/>
      <c r="S358" s="27"/>
    </row>
    <row r="359" spans="2:19" ht="12.75" x14ac:dyDescent="0.2"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7"/>
      <c r="R359" s="27"/>
      <c r="S359" s="27"/>
    </row>
    <row r="360" spans="2:19" ht="12.75" x14ac:dyDescent="0.2"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7"/>
      <c r="R360" s="27"/>
      <c r="S360" s="27"/>
    </row>
    <row r="361" spans="2:19" ht="12.75" x14ac:dyDescent="0.2"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7"/>
      <c r="R361" s="27"/>
      <c r="S361" s="27"/>
    </row>
    <row r="362" spans="2:19" ht="12.75" x14ac:dyDescent="0.2"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7"/>
      <c r="R362" s="27"/>
      <c r="S362" s="27"/>
    </row>
    <row r="363" spans="2:19" ht="12.75" x14ac:dyDescent="0.2"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7"/>
      <c r="R363" s="27"/>
      <c r="S363" s="27"/>
    </row>
    <row r="364" spans="2:19" ht="12.75" x14ac:dyDescent="0.2"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7"/>
      <c r="R364" s="27"/>
      <c r="S364" s="27"/>
    </row>
    <row r="365" spans="2:19" ht="12.75" x14ac:dyDescent="0.2"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7"/>
      <c r="R365" s="27"/>
      <c r="S365" s="27"/>
    </row>
    <row r="366" spans="2:19" ht="12.75" x14ac:dyDescent="0.2"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7"/>
      <c r="R366" s="27"/>
      <c r="S366" s="27"/>
    </row>
    <row r="367" spans="2:19" ht="12.75" x14ac:dyDescent="0.2"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7"/>
      <c r="R367" s="27"/>
      <c r="S367" s="27"/>
    </row>
    <row r="368" spans="2:19" ht="12.75" x14ac:dyDescent="0.2"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7"/>
      <c r="R368" s="27"/>
      <c r="S368" s="27"/>
    </row>
    <row r="369" spans="2:19" ht="12.75" x14ac:dyDescent="0.2"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7"/>
      <c r="R369" s="27"/>
      <c r="S369" s="27"/>
    </row>
    <row r="370" spans="2:19" ht="12.75" x14ac:dyDescent="0.2"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7"/>
      <c r="R370" s="27"/>
      <c r="S370" s="27"/>
    </row>
    <row r="371" spans="2:19" ht="12.75" x14ac:dyDescent="0.2"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7"/>
      <c r="R371" s="27"/>
      <c r="S371" s="27"/>
    </row>
    <row r="372" spans="2:19" ht="12.75" x14ac:dyDescent="0.2"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7"/>
      <c r="R372" s="27"/>
      <c r="S372" s="27"/>
    </row>
    <row r="373" spans="2:19" ht="12.75" x14ac:dyDescent="0.2"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7"/>
      <c r="R373" s="27"/>
      <c r="S373" s="27"/>
    </row>
    <row r="374" spans="2:19" ht="12.75" x14ac:dyDescent="0.2"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7"/>
      <c r="R374" s="27"/>
      <c r="S374" s="27"/>
    </row>
    <row r="375" spans="2:19" ht="12.75" x14ac:dyDescent="0.2"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7"/>
      <c r="R375" s="27"/>
      <c r="S375" s="27"/>
    </row>
    <row r="376" spans="2:19" ht="12.75" x14ac:dyDescent="0.2"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7"/>
      <c r="R376" s="27"/>
      <c r="S376" s="27"/>
    </row>
    <row r="377" spans="2:19" ht="12.75" x14ac:dyDescent="0.2"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7"/>
      <c r="R377" s="27"/>
      <c r="S377" s="27"/>
    </row>
    <row r="378" spans="2:19" ht="12.75" x14ac:dyDescent="0.2"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7"/>
      <c r="R378" s="27"/>
      <c r="S378" s="27"/>
    </row>
    <row r="379" spans="2:19" ht="12.75" x14ac:dyDescent="0.2"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7"/>
      <c r="R379" s="27"/>
      <c r="S379" s="27"/>
    </row>
    <row r="380" spans="2:19" ht="12.75" x14ac:dyDescent="0.2"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7"/>
      <c r="R380" s="27"/>
      <c r="S380" s="27"/>
    </row>
    <row r="381" spans="2:19" ht="12.75" x14ac:dyDescent="0.2"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7"/>
      <c r="R381" s="27"/>
      <c r="S381" s="27"/>
    </row>
    <row r="382" spans="2:19" ht="12.75" x14ac:dyDescent="0.2"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7"/>
      <c r="R382" s="27"/>
      <c r="S382" s="27"/>
    </row>
    <row r="383" spans="2:19" ht="12.75" x14ac:dyDescent="0.2"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7"/>
      <c r="R383" s="27"/>
      <c r="S383" s="27"/>
    </row>
    <row r="384" spans="2:19" ht="12.75" x14ac:dyDescent="0.2"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7"/>
      <c r="R384" s="27"/>
      <c r="S384" s="27"/>
    </row>
    <row r="385" spans="2:19" ht="12.75" x14ac:dyDescent="0.2"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7"/>
      <c r="R385" s="27"/>
      <c r="S385" s="27"/>
    </row>
    <row r="386" spans="2:19" ht="12.75" x14ac:dyDescent="0.2"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7"/>
      <c r="R386" s="27"/>
      <c r="S386" s="27"/>
    </row>
    <row r="387" spans="2:19" ht="12.75" x14ac:dyDescent="0.2"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7"/>
      <c r="R387" s="27"/>
      <c r="S387" s="27"/>
    </row>
    <row r="388" spans="2:19" ht="12.75" x14ac:dyDescent="0.2"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7"/>
      <c r="R388" s="27"/>
      <c r="S388" s="27"/>
    </row>
    <row r="389" spans="2:19" ht="12.75" x14ac:dyDescent="0.2"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7"/>
      <c r="R389" s="27"/>
      <c r="S389" s="27"/>
    </row>
    <row r="390" spans="2:19" ht="12.75" x14ac:dyDescent="0.2"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7"/>
      <c r="R390" s="27"/>
      <c r="S390" s="27"/>
    </row>
    <row r="391" spans="2:19" ht="12.75" x14ac:dyDescent="0.2"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7"/>
      <c r="R391" s="27"/>
      <c r="S391" s="27"/>
    </row>
    <row r="392" spans="2:19" ht="12.75" x14ac:dyDescent="0.2"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7"/>
      <c r="R392" s="27"/>
      <c r="S392" s="27"/>
    </row>
    <row r="393" spans="2:19" ht="12.75" x14ac:dyDescent="0.2"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7"/>
      <c r="R393" s="27"/>
      <c r="S393" s="27"/>
    </row>
    <row r="394" spans="2:19" ht="12.75" x14ac:dyDescent="0.2"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7"/>
      <c r="R394" s="27"/>
      <c r="S394" s="27"/>
    </row>
    <row r="395" spans="2:19" ht="12.75" x14ac:dyDescent="0.2"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7"/>
      <c r="R395" s="27"/>
      <c r="S395" s="27"/>
    </row>
    <row r="396" spans="2:19" ht="12.75" x14ac:dyDescent="0.2"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7"/>
      <c r="R396" s="27"/>
      <c r="S396" s="27"/>
    </row>
    <row r="397" spans="2:19" ht="12.75" x14ac:dyDescent="0.2"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7"/>
      <c r="R397" s="27"/>
      <c r="S397" s="27"/>
    </row>
    <row r="398" spans="2:19" ht="12.75" x14ac:dyDescent="0.2"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7"/>
      <c r="R398" s="27"/>
      <c r="S398" s="27"/>
    </row>
    <row r="399" spans="2:19" ht="12.75" x14ac:dyDescent="0.2"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7"/>
      <c r="R399" s="27"/>
      <c r="S399" s="27"/>
    </row>
    <row r="400" spans="2:19" ht="12.75" x14ac:dyDescent="0.2"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7"/>
      <c r="R400" s="27"/>
      <c r="S400" s="27"/>
    </row>
    <row r="401" spans="2:19" ht="12.75" x14ac:dyDescent="0.2"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7"/>
      <c r="R401" s="27"/>
      <c r="S401" s="27"/>
    </row>
    <row r="402" spans="2:19" ht="12.75" x14ac:dyDescent="0.2"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7"/>
      <c r="R402" s="27"/>
      <c r="S402" s="27"/>
    </row>
    <row r="403" spans="2:19" ht="12.75" x14ac:dyDescent="0.2"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7"/>
      <c r="R403" s="27"/>
      <c r="S403" s="27"/>
    </row>
    <row r="404" spans="2:19" ht="12.75" x14ac:dyDescent="0.2"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7"/>
      <c r="R404" s="27"/>
      <c r="S404" s="27"/>
    </row>
    <row r="405" spans="2:19" ht="12.75" x14ac:dyDescent="0.2"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7"/>
      <c r="R405" s="27"/>
      <c r="S405" s="27"/>
    </row>
    <row r="406" spans="2:19" ht="12.75" x14ac:dyDescent="0.2"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7"/>
      <c r="R406" s="27"/>
      <c r="S406" s="27"/>
    </row>
    <row r="407" spans="2:19" ht="12.75" x14ac:dyDescent="0.2"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7"/>
      <c r="R407" s="27"/>
      <c r="S407" s="27"/>
    </row>
    <row r="408" spans="2:19" ht="12.75" x14ac:dyDescent="0.2"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7"/>
      <c r="R408" s="27"/>
      <c r="S408" s="27"/>
    </row>
    <row r="409" spans="2:19" ht="12.75" x14ac:dyDescent="0.2"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7"/>
      <c r="R409" s="27"/>
      <c r="S409" s="27"/>
    </row>
    <row r="410" spans="2:19" ht="12.75" x14ac:dyDescent="0.2"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7"/>
      <c r="R410" s="27"/>
      <c r="S410" s="27"/>
    </row>
    <row r="411" spans="2:19" ht="12.75" x14ac:dyDescent="0.2"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7"/>
      <c r="R411" s="27"/>
      <c r="S411" s="27"/>
    </row>
    <row r="412" spans="2:19" ht="12.75" x14ac:dyDescent="0.2"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7"/>
      <c r="R412" s="27"/>
      <c r="S412" s="27"/>
    </row>
    <row r="413" spans="2:19" ht="12.75" x14ac:dyDescent="0.2"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7"/>
      <c r="R413" s="27"/>
      <c r="S413" s="27"/>
    </row>
    <row r="414" spans="2:19" ht="12.75" x14ac:dyDescent="0.2"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7"/>
      <c r="R414" s="27"/>
      <c r="S414" s="27"/>
    </row>
    <row r="415" spans="2:19" ht="12.75" x14ac:dyDescent="0.2"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7"/>
      <c r="R415" s="27"/>
      <c r="S415" s="27"/>
    </row>
    <row r="416" spans="2:19" ht="12.75" x14ac:dyDescent="0.2"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7"/>
      <c r="R416" s="27"/>
      <c r="S416" s="27"/>
    </row>
    <row r="417" spans="2:19" ht="12.75" x14ac:dyDescent="0.2"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7"/>
      <c r="R417" s="27"/>
      <c r="S417" s="27"/>
    </row>
    <row r="418" spans="2:19" ht="12.75" x14ac:dyDescent="0.2"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7"/>
      <c r="R418" s="27"/>
      <c r="S418" s="27"/>
    </row>
    <row r="419" spans="2:19" ht="12.75" x14ac:dyDescent="0.2"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7"/>
      <c r="R419" s="27"/>
      <c r="S419" s="27"/>
    </row>
    <row r="420" spans="2:19" ht="12.75" x14ac:dyDescent="0.2"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7"/>
      <c r="R420" s="27"/>
      <c r="S420" s="27"/>
    </row>
    <row r="421" spans="2:19" ht="12.75" x14ac:dyDescent="0.2"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7"/>
      <c r="R421" s="27"/>
      <c r="S421" s="27"/>
    </row>
    <row r="422" spans="2:19" ht="12.75" x14ac:dyDescent="0.2"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7"/>
      <c r="R422" s="27"/>
      <c r="S422" s="27"/>
    </row>
    <row r="423" spans="2:19" ht="12.75" x14ac:dyDescent="0.2"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7"/>
      <c r="R423" s="27"/>
      <c r="S423" s="27"/>
    </row>
    <row r="424" spans="2:19" ht="12.75" x14ac:dyDescent="0.2"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7"/>
      <c r="R424" s="27"/>
      <c r="S424" s="27"/>
    </row>
    <row r="425" spans="2:19" ht="12.75" x14ac:dyDescent="0.2"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7"/>
      <c r="R425" s="27"/>
      <c r="S425" s="27"/>
    </row>
    <row r="426" spans="2:19" ht="12.75" x14ac:dyDescent="0.2"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7"/>
      <c r="R426" s="27"/>
      <c r="S426" s="27"/>
    </row>
    <row r="427" spans="2:19" ht="12.75" x14ac:dyDescent="0.2"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7"/>
      <c r="R427" s="27"/>
      <c r="S427" s="27"/>
    </row>
    <row r="428" spans="2:19" ht="12.75" x14ac:dyDescent="0.2"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7"/>
      <c r="R428" s="27"/>
      <c r="S428" s="27"/>
    </row>
    <row r="429" spans="2:19" ht="12.75" x14ac:dyDescent="0.2"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7"/>
      <c r="R429" s="27"/>
      <c r="S429" s="27"/>
    </row>
    <row r="430" spans="2:19" ht="12.75" x14ac:dyDescent="0.2"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7"/>
      <c r="R430" s="27"/>
      <c r="S430" s="27"/>
    </row>
    <row r="431" spans="2:19" ht="12.75" x14ac:dyDescent="0.2"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7"/>
      <c r="R431" s="27"/>
      <c r="S431" s="27"/>
    </row>
    <row r="432" spans="2:19" ht="12.75" x14ac:dyDescent="0.2"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7"/>
      <c r="R432" s="27"/>
      <c r="S432" s="27"/>
    </row>
    <row r="433" spans="2:19" ht="12.75" x14ac:dyDescent="0.2"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7"/>
      <c r="R433" s="27"/>
      <c r="S433" s="27"/>
    </row>
    <row r="434" spans="2:19" ht="12.75" x14ac:dyDescent="0.2"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7"/>
      <c r="R434" s="27"/>
      <c r="S434" s="27"/>
    </row>
    <row r="435" spans="2:19" ht="12.75" x14ac:dyDescent="0.2"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7"/>
      <c r="R435" s="27"/>
      <c r="S435" s="27"/>
    </row>
    <row r="436" spans="2:19" ht="12.75" x14ac:dyDescent="0.2"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7"/>
      <c r="R436" s="27"/>
      <c r="S436" s="27"/>
    </row>
    <row r="437" spans="2:19" ht="12.75" x14ac:dyDescent="0.2"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7"/>
      <c r="R437" s="27"/>
      <c r="S437" s="27"/>
    </row>
    <row r="438" spans="2:19" ht="12.75" x14ac:dyDescent="0.2"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7"/>
      <c r="R438" s="27"/>
      <c r="S438" s="27"/>
    </row>
    <row r="439" spans="2:19" ht="12.75" x14ac:dyDescent="0.2"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7"/>
      <c r="R439" s="27"/>
      <c r="S439" s="27"/>
    </row>
    <row r="440" spans="2:19" ht="12.75" x14ac:dyDescent="0.2"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7"/>
      <c r="R440" s="27"/>
      <c r="S440" s="27"/>
    </row>
    <row r="441" spans="2:19" ht="12.75" x14ac:dyDescent="0.2"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7"/>
      <c r="R441" s="27"/>
      <c r="S441" s="27"/>
    </row>
    <row r="442" spans="2:19" ht="12.75" x14ac:dyDescent="0.2"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7"/>
      <c r="R442" s="27"/>
      <c r="S442" s="27"/>
    </row>
    <row r="443" spans="2:19" ht="12.75" x14ac:dyDescent="0.2"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7"/>
      <c r="R443" s="27"/>
      <c r="S443" s="27"/>
    </row>
    <row r="444" spans="2:19" ht="12.75" x14ac:dyDescent="0.2"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7"/>
      <c r="R444" s="27"/>
      <c r="S444" s="27"/>
    </row>
    <row r="445" spans="2:19" ht="12.75" x14ac:dyDescent="0.2"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7"/>
      <c r="R445" s="27"/>
      <c r="S445" s="27"/>
    </row>
    <row r="446" spans="2:19" ht="12.75" x14ac:dyDescent="0.2"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7"/>
      <c r="R446" s="27"/>
      <c r="S446" s="27"/>
    </row>
    <row r="447" spans="2:19" ht="12.75" x14ac:dyDescent="0.2"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7"/>
      <c r="R447" s="27"/>
      <c r="S447" s="27"/>
    </row>
    <row r="448" spans="2:19" ht="12.75" x14ac:dyDescent="0.2"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7"/>
      <c r="R448" s="27"/>
      <c r="S448" s="27"/>
    </row>
    <row r="449" spans="2:19" ht="12.75" x14ac:dyDescent="0.2"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7"/>
      <c r="R449" s="27"/>
      <c r="S449" s="27"/>
    </row>
    <row r="450" spans="2:19" ht="12.75" x14ac:dyDescent="0.2"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7"/>
      <c r="R450" s="27"/>
      <c r="S450" s="27"/>
    </row>
    <row r="451" spans="2:19" ht="12.75" x14ac:dyDescent="0.2"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7"/>
      <c r="R451" s="27"/>
      <c r="S451" s="27"/>
    </row>
    <row r="452" spans="2:19" ht="12.75" x14ac:dyDescent="0.2"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7"/>
      <c r="R452" s="27"/>
      <c r="S452" s="27"/>
    </row>
    <row r="453" spans="2:19" ht="12.75" x14ac:dyDescent="0.2"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7"/>
      <c r="R453" s="27"/>
      <c r="S453" s="27"/>
    </row>
    <row r="454" spans="2:19" ht="12.75" x14ac:dyDescent="0.2"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7"/>
      <c r="R454" s="27"/>
      <c r="S454" s="27"/>
    </row>
    <row r="455" spans="2:19" ht="12.75" x14ac:dyDescent="0.2"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7"/>
      <c r="R455" s="27"/>
      <c r="S455" s="27"/>
    </row>
    <row r="456" spans="2:19" ht="12.75" x14ac:dyDescent="0.2"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7"/>
      <c r="R456" s="27"/>
      <c r="S456" s="27"/>
    </row>
    <row r="457" spans="2:19" ht="12.75" x14ac:dyDescent="0.2"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7"/>
      <c r="R457" s="27"/>
      <c r="S457" s="27"/>
    </row>
    <row r="458" spans="2:19" ht="12.75" x14ac:dyDescent="0.2"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7"/>
      <c r="R458" s="27"/>
      <c r="S458" s="27"/>
    </row>
    <row r="459" spans="2:19" ht="12.75" x14ac:dyDescent="0.2"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7"/>
      <c r="R459" s="27"/>
      <c r="S459" s="27"/>
    </row>
    <row r="460" spans="2:19" ht="12.75" x14ac:dyDescent="0.2"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7"/>
      <c r="R460" s="27"/>
      <c r="S460" s="27"/>
    </row>
    <row r="461" spans="2:19" ht="12.75" x14ac:dyDescent="0.2"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7"/>
      <c r="R461" s="27"/>
      <c r="S461" s="27"/>
    </row>
    <row r="462" spans="2:19" ht="12.75" x14ac:dyDescent="0.2"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7"/>
      <c r="R462" s="27"/>
      <c r="S462" s="27"/>
    </row>
    <row r="463" spans="2:19" ht="12.75" x14ac:dyDescent="0.2"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7"/>
      <c r="R463" s="27"/>
      <c r="S463" s="27"/>
    </row>
    <row r="464" spans="2:19" ht="12.75" x14ac:dyDescent="0.2"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7"/>
      <c r="R464" s="27"/>
      <c r="S464" s="27"/>
    </row>
    <row r="465" spans="2:19" ht="12.75" x14ac:dyDescent="0.2"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7"/>
      <c r="R465" s="27"/>
      <c r="S465" s="27"/>
    </row>
    <row r="466" spans="2:19" ht="12.75" x14ac:dyDescent="0.2"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7"/>
      <c r="R466" s="27"/>
      <c r="S466" s="27"/>
    </row>
    <row r="467" spans="2:19" ht="12.75" x14ac:dyDescent="0.2"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7"/>
      <c r="R467" s="27"/>
      <c r="S467" s="27"/>
    </row>
    <row r="468" spans="2:19" ht="12.75" x14ac:dyDescent="0.2"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7"/>
      <c r="R468" s="27"/>
      <c r="S468" s="27"/>
    </row>
    <row r="469" spans="2:19" ht="12.75" x14ac:dyDescent="0.2"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7"/>
      <c r="R469" s="27"/>
      <c r="S469" s="27"/>
    </row>
    <row r="470" spans="2:19" ht="12.75" x14ac:dyDescent="0.2"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7"/>
      <c r="R470" s="27"/>
      <c r="S470" s="27"/>
    </row>
    <row r="471" spans="2:19" ht="12.75" x14ac:dyDescent="0.2"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7"/>
      <c r="R471" s="27"/>
      <c r="S471" s="27"/>
    </row>
    <row r="472" spans="2:19" ht="12.75" x14ac:dyDescent="0.2"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7"/>
      <c r="R472" s="27"/>
      <c r="S472" s="27"/>
    </row>
    <row r="473" spans="2:19" ht="12.75" x14ac:dyDescent="0.2"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7"/>
      <c r="R473" s="27"/>
      <c r="S473" s="27"/>
    </row>
    <row r="474" spans="2:19" ht="12.75" x14ac:dyDescent="0.2"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7"/>
      <c r="R474" s="27"/>
      <c r="S474" s="27"/>
    </row>
    <row r="475" spans="2:19" ht="12.75" x14ac:dyDescent="0.2"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7"/>
      <c r="R475" s="27"/>
      <c r="S475" s="27"/>
    </row>
    <row r="476" spans="2:19" ht="12.75" x14ac:dyDescent="0.2"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7"/>
      <c r="R476" s="27"/>
      <c r="S476" s="27"/>
    </row>
    <row r="477" spans="2:19" ht="12.75" x14ac:dyDescent="0.2"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7"/>
      <c r="R477" s="27"/>
      <c r="S477" s="27"/>
    </row>
    <row r="478" spans="2:19" ht="12.75" x14ac:dyDescent="0.2"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7"/>
      <c r="R478" s="27"/>
      <c r="S478" s="27"/>
    </row>
    <row r="479" spans="2:19" ht="12.75" x14ac:dyDescent="0.2"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7"/>
      <c r="R479" s="27"/>
      <c r="S479" s="27"/>
    </row>
    <row r="480" spans="2:19" ht="12.75" x14ac:dyDescent="0.2"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7"/>
      <c r="R480" s="27"/>
      <c r="S480" s="27"/>
    </row>
    <row r="481" spans="2:19" ht="12.75" x14ac:dyDescent="0.2"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7"/>
      <c r="R481" s="27"/>
      <c r="S481" s="27"/>
    </row>
    <row r="482" spans="2:19" ht="12.75" x14ac:dyDescent="0.2"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7"/>
      <c r="R482" s="27"/>
      <c r="S482" s="27"/>
    </row>
    <row r="483" spans="2:19" ht="12.75" x14ac:dyDescent="0.2"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7"/>
      <c r="R483" s="27"/>
      <c r="S483" s="27"/>
    </row>
    <row r="484" spans="2:19" ht="12.75" x14ac:dyDescent="0.2"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7"/>
      <c r="R484" s="27"/>
      <c r="S484" s="27"/>
    </row>
    <row r="485" spans="2:19" ht="12.75" x14ac:dyDescent="0.2"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7"/>
      <c r="R485" s="27"/>
      <c r="S485" s="27"/>
    </row>
    <row r="486" spans="2:19" ht="12.75" x14ac:dyDescent="0.2"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7"/>
      <c r="R486" s="27"/>
      <c r="S486" s="27"/>
    </row>
    <row r="487" spans="2:19" ht="12.75" x14ac:dyDescent="0.2"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7"/>
      <c r="R487" s="27"/>
      <c r="S487" s="27"/>
    </row>
    <row r="488" spans="2:19" ht="12.75" x14ac:dyDescent="0.2"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7"/>
      <c r="R488" s="27"/>
      <c r="S488" s="27"/>
    </row>
    <row r="489" spans="2:19" ht="12.75" x14ac:dyDescent="0.2"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7"/>
      <c r="R489" s="27"/>
      <c r="S489" s="27"/>
    </row>
    <row r="490" spans="2:19" ht="12.75" x14ac:dyDescent="0.2"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7"/>
      <c r="R490" s="27"/>
      <c r="S490" s="27"/>
    </row>
    <row r="491" spans="2:19" ht="12.75" x14ac:dyDescent="0.2"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7"/>
      <c r="R491" s="27"/>
      <c r="S491" s="27"/>
    </row>
    <row r="492" spans="2:19" ht="12.75" x14ac:dyDescent="0.2"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7"/>
      <c r="R492" s="27"/>
      <c r="S492" s="27"/>
    </row>
    <row r="493" spans="2:19" ht="12.75" x14ac:dyDescent="0.2"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7"/>
      <c r="R493" s="27"/>
      <c r="S493" s="27"/>
    </row>
    <row r="494" spans="2:19" ht="12.75" x14ac:dyDescent="0.2"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7"/>
      <c r="R494" s="27"/>
      <c r="S494" s="27"/>
    </row>
    <row r="495" spans="2:19" ht="12.75" x14ac:dyDescent="0.2"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7"/>
      <c r="R495" s="27"/>
      <c r="S495" s="27"/>
    </row>
    <row r="496" spans="2:19" ht="12.75" x14ac:dyDescent="0.2"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7"/>
      <c r="R496" s="27"/>
      <c r="S496" s="27"/>
    </row>
    <row r="497" spans="2:19" ht="12.75" x14ac:dyDescent="0.2"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7"/>
      <c r="R497" s="27"/>
      <c r="S497" s="27"/>
    </row>
    <row r="498" spans="2:19" ht="12.75" x14ac:dyDescent="0.2"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7"/>
      <c r="R498" s="27"/>
      <c r="S498" s="27"/>
    </row>
    <row r="499" spans="2:19" ht="12.75" x14ac:dyDescent="0.2"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7"/>
      <c r="R499" s="27"/>
      <c r="S499" s="27"/>
    </row>
    <row r="500" spans="2:19" ht="12.75" x14ac:dyDescent="0.2"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7"/>
      <c r="R500" s="27"/>
      <c r="S500" s="27"/>
    </row>
    <row r="501" spans="2:19" ht="12.75" x14ac:dyDescent="0.2"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7"/>
      <c r="R501" s="27"/>
      <c r="S501" s="27"/>
    </row>
    <row r="502" spans="2:19" ht="12.75" x14ac:dyDescent="0.2"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7"/>
      <c r="R502" s="27"/>
      <c r="S502" s="27"/>
    </row>
    <row r="503" spans="2:19" ht="12.75" x14ac:dyDescent="0.2"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7"/>
      <c r="R503" s="27"/>
      <c r="S503" s="27"/>
    </row>
    <row r="504" spans="2:19" ht="12.75" x14ac:dyDescent="0.2"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7"/>
      <c r="R504" s="27"/>
      <c r="S504" s="27"/>
    </row>
    <row r="505" spans="2:19" ht="12.75" x14ac:dyDescent="0.2"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7"/>
      <c r="R505" s="27"/>
      <c r="S505" s="27"/>
    </row>
    <row r="506" spans="2:19" ht="12.75" x14ac:dyDescent="0.2"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7"/>
      <c r="R506" s="27"/>
      <c r="S506" s="27"/>
    </row>
    <row r="507" spans="2:19" ht="12.75" x14ac:dyDescent="0.2"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7"/>
      <c r="R507" s="27"/>
      <c r="S507" s="27"/>
    </row>
    <row r="508" spans="2:19" ht="12.75" x14ac:dyDescent="0.2"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7"/>
      <c r="R508" s="27"/>
      <c r="S508" s="27"/>
    </row>
    <row r="509" spans="2:19" ht="12.75" x14ac:dyDescent="0.2"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7"/>
      <c r="R509" s="27"/>
      <c r="S509" s="27"/>
    </row>
    <row r="510" spans="2:19" ht="12.75" x14ac:dyDescent="0.2"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7"/>
      <c r="R510" s="27"/>
      <c r="S510" s="27"/>
    </row>
    <row r="511" spans="2:19" ht="12.75" x14ac:dyDescent="0.2"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7"/>
      <c r="R511" s="27"/>
      <c r="S511" s="27"/>
    </row>
    <row r="512" spans="2:19" ht="12.75" x14ac:dyDescent="0.2"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7"/>
      <c r="R512" s="27"/>
      <c r="S512" s="27"/>
    </row>
    <row r="513" spans="2:19" ht="12.75" x14ac:dyDescent="0.2"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7"/>
      <c r="R513" s="27"/>
      <c r="S513" s="27"/>
    </row>
    <row r="514" spans="2:19" ht="12.75" x14ac:dyDescent="0.2"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7"/>
      <c r="R514" s="27"/>
      <c r="S514" s="27"/>
    </row>
    <row r="515" spans="2:19" ht="12.75" x14ac:dyDescent="0.2"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7"/>
      <c r="R515" s="27"/>
      <c r="S515" s="27"/>
    </row>
    <row r="516" spans="2:19" ht="12.75" x14ac:dyDescent="0.2"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7"/>
      <c r="R516" s="27"/>
      <c r="S516" s="27"/>
    </row>
    <row r="517" spans="2:19" ht="12.75" x14ac:dyDescent="0.2"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7"/>
      <c r="R517" s="27"/>
      <c r="S517" s="27"/>
    </row>
    <row r="518" spans="2:19" ht="12.75" x14ac:dyDescent="0.2"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7"/>
      <c r="R518" s="27"/>
      <c r="S518" s="27"/>
    </row>
    <row r="519" spans="2:19" ht="12.75" x14ac:dyDescent="0.2"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7"/>
      <c r="R519" s="27"/>
      <c r="S519" s="27"/>
    </row>
    <row r="520" spans="2:19" ht="12.75" x14ac:dyDescent="0.2"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7"/>
      <c r="R520" s="27"/>
      <c r="S520" s="27"/>
    </row>
    <row r="521" spans="2:19" ht="12.75" x14ac:dyDescent="0.2"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7"/>
      <c r="R521" s="27"/>
      <c r="S521" s="27"/>
    </row>
    <row r="522" spans="2:19" ht="12.75" x14ac:dyDescent="0.2"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7"/>
      <c r="R522" s="27"/>
      <c r="S522" s="27"/>
    </row>
    <row r="523" spans="2:19" ht="12.75" x14ac:dyDescent="0.2"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7"/>
      <c r="R523" s="27"/>
      <c r="S523" s="27"/>
    </row>
    <row r="524" spans="2:19" ht="12.75" x14ac:dyDescent="0.2"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7"/>
      <c r="R524" s="27"/>
      <c r="S524" s="27"/>
    </row>
    <row r="525" spans="2:19" ht="12.75" x14ac:dyDescent="0.2"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7"/>
      <c r="R525" s="27"/>
      <c r="S525" s="27"/>
    </row>
    <row r="526" spans="2:19" ht="12.75" x14ac:dyDescent="0.2"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7"/>
      <c r="R526" s="27"/>
      <c r="S526" s="27"/>
    </row>
    <row r="527" spans="2:19" ht="12.75" x14ac:dyDescent="0.2"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7"/>
      <c r="R527" s="27"/>
      <c r="S527" s="27"/>
    </row>
    <row r="528" spans="2:19" ht="12.75" x14ac:dyDescent="0.2"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7"/>
      <c r="R528" s="27"/>
      <c r="S528" s="27"/>
    </row>
    <row r="529" spans="2:19" ht="12.75" x14ac:dyDescent="0.2"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7"/>
      <c r="R529" s="27"/>
      <c r="S529" s="27"/>
    </row>
    <row r="530" spans="2:19" ht="12.75" x14ac:dyDescent="0.2"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7"/>
      <c r="R530" s="27"/>
      <c r="S530" s="27"/>
    </row>
    <row r="531" spans="2:19" ht="12.75" x14ac:dyDescent="0.2"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7"/>
      <c r="R531" s="27"/>
      <c r="S531" s="27"/>
    </row>
    <row r="532" spans="2:19" ht="12.75" x14ac:dyDescent="0.2"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7"/>
      <c r="R532" s="27"/>
      <c r="S532" s="27"/>
    </row>
    <row r="533" spans="2:19" ht="12.75" x14ac:dyDescent="0.2"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7"/>
      <c r="R533" s="27"/>
      <c r="S533" s="27"/>
    </row>
    <row r="534" spans="2:19" ht="12.75" x14ac:dyDescent="0.2"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7"/>
      <c r="R534" s="27"/>
      <c r="S534" s="27"/>
    </row>
    <row r="535" spans="2:19" ht="12.75" x14ac:dyDescent="0.2"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7"/>
      <c r="R535" s="27"/>
      <c r="S535" s="27"/>
    </row>
    <row r="536" spans="2:19" ht="12.75" x14ac:dyDescent="0.2"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7"/>
      <c r="R536" s="27"/>
      <c r="S536" s="27"/>
    </row>
    <row r="537" spans="2:19" ht="12.75" x14ac:dyDescent="0.2"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7"/>
      <c r="R537" s="27"/>
      <c r="S537" s="27"/>
    </row>
    <row r="538" spans="2:19" ht="12.75" x14ac:dyDescent="0.2"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7"/>
      <c r="R538" s="27"/>
      <c r="S538" s="27"/>
    </row>
    <row r="539" spans="2:19" ht="12.75" x14ac:dyDescent="0.2"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7"/>
      <c r="R539" s="27"/>
      <c r="S539" s="27"/>
    </row>
    <row r="540" spans="2:19" ht="12.75" x14ac:dyDescent="0.2"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7"/>
      <c r="R540" s="27"/>
      <c r="S540" s="27"/>
    </row>
    <row r="541" spans="2:19" ht="12.75" x14ac:dyDescent="0.2"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7"/>
      <c r="R541" s="27"/>
      <c r="S541" s="27"/>
    </row>
    <row r="542" spans="2:19" ht="12.75" x14ac:dyDescent="0.2"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7"/>
      <c r="R542" s="27"/>
      <c r="S542" s="27"/>
    </row>
    <row r="543" spans="2:19" ht="12.75" x14ac:dyDescent="0.2"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7"/>
      <c r="R543" s="27"/>
      <c r="S543" s="27"/>
    </row>
    <row r="544" spans="2:19" ht="12.75" x14ac:dyDescent="0.2"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7"/>
      <c r="R544" s="27"/>
      <c r="S544" s="27"/>
    </row>
    <row r="545" spans="2:19" ht="12.75" x14ac:dyDescent="0.2"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7"/>
      <c r="R545" s="27"/>
      <c r="S545" s="27"/>
    </row>
    <row r="546" spans="2:19" ht="12.75" x14ac:dyDescent="0.2"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7"/>
      <c r="R546" s="27"/>
      <c r="S546" s="27"/>
    </row>
    <row r="547" spans="2:19" ht="12.75" x14ac:dyDescent="0.2"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7"/>
      <c r="R547" s="27"/>
      <c r="S547" s="27"/>
    </row>
    <row r="548" spans="2:19" ht="12.75" x14ac:dyDescent="0.2"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7"/>
      <c r="R548" s="27"/>
      <c r="S548" s="27"/>
    </row>
    <row r="549" spans="2:19" ht="12.75" x14ac:dyDescent="0.2"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7"/>
      <c r="R549" s="27"/>
      <c r="S549" s="27"/>
    </row>
    <row r="550" spans="2:19" ht="12.75" x14ac:dyDescent="0.2"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7"/>
      <c r="R550" s="27"/>
      <c r="S550" s="27"/>
    </row>
    <row r="551" spans="2:19" ht="12.75" x14ac:dyDescent="0.2"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7"/>
      <c r="R551" s="27"/>
      <c r="S551" s="27"/>
    </row>
    <row r="552" spans="2:19" ht="12.75" x14ac:dyDescent="0.2"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7"/>
      <c r="R552" s="27"/>
      <c r="S552" s="27"/>
    </row>
    <row r="553" spans="2:19" ht="12.75" x14ac:dyDescent="0.2"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7"/>
      <c r="R553" s="27"/>
      <c r="S553" s="27"/>
    </row>
    <row r="554" spans="2:19" ht="12.75" x14ac:dyDescent="0.2"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7"/>
      <c r="R554" s="27"/>
      <c r="S554" s="27"/>
    </row>
    <row r="555" spans="2:19" ht="12.75" x14ac:dyDescent="0.2"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7"/>
      <c r="R555" s="27"/>
      <c r="S555" s="27"/>
    </row>
    <row r="556" spans="2:19" ht="12.75" x14ac:dyDescent="0.2"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7"/>
      <c r="R556" s="27"/>
      <c r="S556" s="27"/>
    </row>
    <row r="557" spans="2:19" ht="12.75" x14ac:dyDescent="0.2"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7"/>
      <c r="R557" s="27"/>
      <c r="S557" s="27"/>
    </row>
    <row r="558" spans="2:19" ht="12.75" x14ac:dyDescent="0.2"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7"/>
      <c r="R558" s="27"/>
      <c r="S558" s="27"/>
    </row>
    <row r="559" spans="2:19" ht="12.75" x14ac:dyDescent="0.2"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7"/>
      <c r="R559" s="27"/>
      <c r="S559" s="27"/>
    </row>
    <row r="560" spans="2:19" ht="12.75" x14ac:dyDescent="0.2"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7"/>
      <c r="R560" s="27"/>
      <c r="S560" s="27"/>
    </row>
    <row r="561" spans="2:19" ht="12.75" x14ac:dyDescent="0.2"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7"/>
      <c r="R561" s="27"/>
      <c r="S561" s="27"/>
    </row>
    <row r="562" spans="2:19" ht="12.75" x14ac:dyDescent="0.2"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7"/>
      <c r="R562" s="27"/>
      <c r="S562" s="27"/>
    </row>
    <row r="563" spans="2:19" ht="12.75" x14ac:dyDescent="0.2"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7"/>
      <c r="R563" s="27"/>
      <c r="S563" s="27"/>
    </row>
    <row r="564" spans="2:19" ht="12.75" x14ac:dyDescent="0.2"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7"/>
      <c r="R564" s="27"/>
      <c r="S564" s="27"/>
    </row>
    <row r="565" spans="2:19" ht="12.75" x14ac:dyDescent="0.2"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7"/>
      <c r="R565" s="27"/>
      <c r="S565" s="27"/>
    </row>
    <row r="566" spans="2:19" ht="12.75" x14ac:dyDescent="0.2"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7"/>
      <c r="R566" s="27"/>
      <c r="S566" s="27"/>
    </row>
    <row r="567" spans="2:19" ht="12.75" x14ac:dyDescent="0.2"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7"/>
      <c r="R567" s="27"/>
      <c r="S567" s="27"/>
    </row>
    <row r="568" spans="2:19" ht="12.75" x14ac:dyDescent="0.2"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7"/>
      <c r="R568" s="27"/>
      <c r="S568" s="27"/>
    </row>
    <row r="569" spans="2:19" ht="12.75" x14ac:dyDescent="0.2"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7"/>
      <c r="R569" s="27"/>
      <c r="S569" s="27"/>
    </row>
    <row r="570" spans="2:19" ht="12.75" x14ac:dyDescent="0.2"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7"/>
      <c r="R570" s="27"/>
      <c r="S570" s="27"/>
    </row>
    <row r="571" spans="2:19" ht="12.75" x14ac:dyDescent="0.2"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7"/>
      <c r="R571" s="27"/>
      <c r="S571" s="27"/>
    </row>
    <row r="572" spans="2:19" ht="12.75" x14ac:dyDescent="0.2"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7"/>
      <c r="R572" s="27"/>
      <c r="S572" s="27"/>
    </row>
    <row r="573" spans="2:19" ht="12.75" x14ac:dyDescent="0.2"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7"/>
      <c r="R573" s="27"/>
      <c r="S573" s="27"/>
    </row>
    <row r="574" spans="2:19" ht="12.75" x14ac:dyDescent="0.2"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7"/>
      <c r="R574" s="27"/>
      <c r="S574" s="27"/>
    </row>
    <row r="575" spans="2:19" ht="12.75" x14ac:dyDescent="0.2"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7"/>
      <c r="R575" s="27"/>
      <c r="S575" s="27"/>
    </row>
    <row r="576" spans="2:19" ht="12.75" x14ac:dyDescent="0.2"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7"/>
      <c r="R576" s="27"/>
      <c r="S576" s="27"/>
    </row>
    <row r="577" spans="2:19" ht="12.75" x14ac:dyDescent="0.2"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7"/>
      <c r="R577" s="27"/>
      <c r="S577" s="27"/>
    </row>
    <row r="578" spans="2:19" ht="12.75" x14ac:dyDescent="0.2"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7"/>
      <c r="R578" s="27"/>
      <c r="S578" s="27"/>
    </row>
    <row r="579" spans="2:19" ht="12.75" x14ac:dyDescent="0.2"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7"/>
      <c r="R579" s="27"/>
      <c r="S579" s="27"/>
    </row>
    <row r="580" spans="2:19" ht="12.75" x14ac:dyDescent="0.2"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7"/>
      <c r="R580" s="27"/>
      <c r="S580" s="27"/>
    </row>
    <row r="581" spans="2:19" ht="12.75" x14ac:dyDescent="0.2"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7"/>
      <c r="R581" s="27"/>
      <c r="S581" s="27"/>
    </row>
    <row r="582" spans="2:19" ht="12.75" x14ac:dyDescent="0.2"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7"/>
      <c r="R582" s="27"/>
      <c r="S582" s="27"/>
    </row>
    <row r="583" spans="2:19" ht="12.75" x14ac:dyDescent="0.2"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7"/>
      <c r="R583" s="27"/>
      <c r="S583" s="27"/>
    </row>
    <row r="584" spans="2:19" ht="12.75" x14ac:dyDescent="0.2"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7"/>
      <c r="R584" s="27"/>
      <c r="S584" s="27"/>
    </row>
    <row r="585" spans="2:19" ht="12.75" x14ac:dyDescent="0.2"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7"/>
      <c r="R585" s="27"/>
      <c r="S585" s="27"/>
    </row>
    <row r="586" spans="2:19" ht="12.75" x14ac:dyDescent="0.2"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7"/>
      <c r="R586" s="27"/>
      <c r="S586" s="27"/>
    </row>
    <row r="587" spans="2:19" ht="12.75" x14ac:dyDescent="0.2"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7"/>
      <c r="R587" s="27"/>
      <c r="S587" s="27"/>
    </row>
    <row r="588" spans="2:19" ht="12.75" x14ac:dyDescent="0.2"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7"/>
      <c r="R588" s="27"/>
      <c r="S588" s="27"/>
    </row>
    <row r="589" spans="2:19" ht="12.75" x14ac:dyDescent="0.2"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7"/>
      <c r="R589" s="27"/>
      <c r="S589" s="27"/>
    </row>
    <row r="590" spans="2:19" ht="12.75" x14ac:dyDescent="0.2"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7"/>
      <c r="R590" s="27"/>
      <c r="S590" s="27"/>
    </row>
    <row r="591" spans="2:19" ht="12.75" x14ac:dyDescent="0.2"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7"/>
      <c r="R591" s="27"/>
      <c r="S591" s="27"/>
    </row>
    <row r="592" spans="2:19" ht="12.75" x14ac:dyDescent="0.2"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7"/>
      <c r="R592" s="27"/>
      <c r="S592" s="27"/>
    </row>
    <row r="593" spans="2:19" ht="12.75" x14ac:dyDescent="0.2"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7"/>
      <c r="R593" s="27"/>
      <c r="S593" s="27"/>
    </row>
    <row r="594" spans="2:19" ht="12.75" x14ac:dyDescent="0.2"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7"/>
      <c r="R594" s="27"/>
      <c r="S594" s="27"/>
    </row>
    <row r="595" spans="2:19" ht="12.75" x14ac:dyDescent="0.2"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7"/>
      <c r="R595" s="27"/>
      <c r="S595" s="27"/>
    </row>
    <row r="596" spans="2:19" ht="12.75" x14ac:dyDescent="0.2"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7"/>
      <c r="R596" s="27"/>
      <c r="S596" s="27"/>
    </row>
    <row r="597" spans="2:19" ht="12.75" x14ac:dyDescent="0.2"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7"/>
      <c r="R597" s="27"/>
      <c r="S597" s="27"/>
    </row>
    <row r="598" spans="2:19" ht="12.75" x14ac:dyDescent="0.2"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7"/>
      <c r="R598" s="27"/>
      <c r="S598" s="27"/>
    </row>
    <row r="599" spans="2:19" ht="12.75" x14ac:dyDescent="0.2"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7"/>
      <c r="R599" s="27"/>
      <c r="S599" s="27"/>
    </row>
    <row r="600" spans="2:19" ht="12.75" x14ac:dyDescent="0.2"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7"/>
      <c r="R600" s="27"/>
      <c r="S600" s="27"/>
    </row>
    <row r="601" spans="2:19" ht="12.75" x14ac:dyDescent="0.2"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7"/>
      <c r="R601" s="27"/>
      <c r="S601" s="27"/>
    </row>
    <row r="602" spans="2:19" ht="12.75" x14ac:dyDescent="0.2"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7"/>
      <c r="R602" s="27"/>
      <c r="S602" s="27"/>
    </row>
    <row r="603" spans="2:19" ht="12.75" x14ac:dyDescent="0.2"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7"/>
      <c r="R603" s="27"/>
      <c r="S603" s="27"/>
    </row>
    <row r="604" spans="2:19" ht="12.75" x14ac:dyDescent="0.2"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7"/>
      <c r="R604" s="27"/>
      <c r="S604" s="27"/>
    </row>
    <row r="605" spans="2:19" ht="12.75" x14ac:dyDescent="0.2"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7"/>
      <c r="R605" s="27"/>
      <c r="S605" s="27"/>
    </row>
    <row r="606" spans="2:19" ht="12.75" x14ac:dyDescent="0.2"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7"/>
      <c r="R606" s="27"/>
      <c r="S606" s="27"/>
    </row>
    <row r="607" spans="2:19" ht="12.75" x14ac:dyDescent="0.2"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7"/>
      <c r="R607" s="27"/>
      <c r="S607" s="27"/>
    </row>
    <row r="608" spans="2:19" ht="12.75" x14ac:dyDescent="0.2"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7"/>
      <c r="R608" s="27"/>
      <c r="S608" s="27"/>
    </row>
    <row r="609" spans="2:19" ht="12.75" x14ac:dyDescent="0.2"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7"/>
      <c r="R609" s="27"/>
      <c r="S609" s="27"/>
    </row>
    <row r="610" spans="2:19" ht="12.75" x14ac:dyDescent="0.2"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7"/>
      <c r="R610" s="27"/>
      <c r="S610" s="27"/>
    </row>
    <row r="611" spans="2:19" ht="12.75" x14ac:dyDescent="0.2"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7"/>
      <c r="R611" s="27"/>
      <c r="S611" s="27"/>
    </row>
    <row r="612" spans="2:19" ht="12.75" x14ac:dyDescent="0.2"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7"/>
      <c r="R612" s="27"/>
      <c r="S612" s="27"/>
    </row>
    <row r="613" spans="2:19" ht="12.75" x14ac:dyDescent="0.2"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7"/>
      <c r="R613" s="27"/>
      <c r="S613" s="27"/>
    </row>
    <row r="614" spans="2:19" ht="12.75" x14ac:dyDescent="0.2"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7"/>
      <c r="R614" s="27"/>
      <c r="S614" s="27"/>
    </row>
    <row r="615" spans="2:19" ht="12.75" x14ac:dyDescent="0.2"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7"/>
      <c r="R615" s="27"/>
      <c r="S615" s="27"/>
    </row>
    <row r="616" spans="2:19" ht="12.75" x14ac:dyDescent="0.2"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7"/>
      <c r="R616" s="27"/>
      <c r="S616" s="27"/>
    </row>
    <row r="617" spans="2:19" ht="12.75" x14ac:dyDescent="0.2"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7"/>
      <c r="R617" s="27"/>
      <c r="S617" s="27"/>
    </row>
    <row r="618" spans="2:19" ht="12.75" x14ac:dyDescent="0.2"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7"/>
      <c r="R618" s="27"/>
      <c r="S618" s="27"/>
    </row>
    <row r="619" spans="2:19" ht="12.75" x14ac:dyDescent="0.2"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7"/>
      <c r="R619" s="27"/>
      <c r="S619" s="27"/>
    </row>
    <row r="620" spans="2:19" ht="12.75" x14ac:dyDescent="0.2"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7"/>
      <c r="R620" s="27"/>
      <c r="S620" s="27"/>
    </row>
    <row r="621" spans="2:19" ht="12.75" x14ac:dyDescent="0.2"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7"/>
      <c r="R621" s="27"/>
      <c r="S621" s="27"/>
    </row>
    <row r="622" spans="2:19" ht="12.75" x14ac:dyDescent="0.2"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7"/>
      <c r="R622" s="27"/>
      <c r="S622" s="27"/>
    </row>
    <row r="623" spans="2:19" ht="12.75" x14ac:dyDescent="0.2"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7"/>
      <c r="R623" s="27"/>
      <c r="S623" s="27"/>
    </row>
    <row r="624" spans="2:19" ht="12.75" x14ac:dyDescent="0.2"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7"/>
      <c r="R624" s="27"/>
      <c r="S624" s="27"/>
    </row>
    <row r="625" spans="2:19" ht="12.75" x14ac:dyDescent="0.2"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7"/>
      <c r="R625" s="27"/>
      <c r="S625" s="27"/>
    </row>
    <row r="626" spans="2:19" ht="12.75" x14ac:dyDescent="0.2"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7"/>
      <c r="R626" s="27"/>
      <c r="S626" s="27"/>
    </row>
    <row r="627" spans="2:19" ht="12.75" x14ac:dyDescent="0.2"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7"/>
      <c r="R627" s="27"/>
      <c r="S627" s="27"/>
    </row>
    <row r="628" spans="2:19" ht="12.75" x14ac:dyDescent="0.2"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7"/>
      <c r="R628" s="27"/>
      <c r="S628" s="27"/>
    </row>
    <row r="629" spans="2:19" ht="12.75" x14ac:dyDescent="0.2"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7"/>
      <c r="R629" s="27"/>
      <c r="S629" s="27"/>
    </row>
    <row r="630" spans="2:19" ht="12.75" x14ac:dyDescent="0.2"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7"/>
      <c r="R630" s="27"/>
      <c r="S630" s="27"/>
    </row>
    <row r="631" spans="2:19" ht="12.75" x14ac:dyDescent="0.2"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7"/>
      <c r="R631" s="27"/>
      <c r="S631" s="27"/>
    </row>
    <row r="632" spans="2:19" ht="12.75" x14ac:dyDescent="0.2"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7"/>
      <c r="R632" s="27"/>
      <c r="S632" s="27"/>
    </row>
    <row r="633" spans="2:19" ht="12.75" x14ac:dyDescent="0.2"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7"/>
      <c r="R633" s="27"/>
      <c r="S633" s="27"/>
    </row>
    <row r="634" spans="2:19" ht="12.75" x14ac:dyDescent="0.2"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7"/>
      <c r="R634" s="27"/>
      <c r="S634" s="27"/>
    </row>
    <row r="635" spans="2:19" ht="12.75" x14ac:dyDescent="0.2"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7"/>
      <c r="R635" s="27"/>
      <c r="S635" s="27"/>
    </row>
    <row r="636" spans="2:19" ht="12.75" x14ac:dyDescent="0.2"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7"/>
      <c r="R636" s="27"/>
      <c r="S636" s="27"/>
    </row>
    <row r="637" spans="2:19" ht="12.75" x14ac:dyDescent="0.2"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7"/>
      <c r="R637" s="27"/>
      <c r="S637" s="27"/>
    </row>
    <row r="638" spans="2:19" ht="12.75" x14ac:dyDescent="0.2"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7"/>
      <c r="R638" s="27"/>
      <c r="S638" s="27"/>
    </row>
    <row r="639" spans="2:19" ht="12.75" x14ac:dyDescent="0.2"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7"/>
      <c r="R639" s="27"/>
      <c r="S639" s="27"/>
    </row>
    <row r="640" spans="2:19" ht="12.75" x14ac:dyDescent="0.2"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7"/>
      <c r="R640" s="27"/>
      <c r="S640" s="27"/>
    </row>
    <row r="641" spans="2:19" ht="12.75" x14ac:dyDescent="0.2"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7"/>
      <c r="R641" s="27"/>
      <c r="S641" s="27"/>
    </row>
    <row r="642" spans="2:19" ht="12.75" x14ac:dyDescent="0.2"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7"/>
      <c r="R642" s="27"/>
      <c r="S642" s="27"/>
    </row>
    <row r="643" spans="2:19" ht="12.75" x14ac:dyDescent="0.2"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7"/>
      <c r="R643" s="27"/>
      <c r="S643" s="27"/>
    </row>
    <row r="644" spans="2:19" ht="12.75" x14ac:dyDescent="0.2"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7"/>
      <c r="R644" s="27"/>
      <c r="S644" s="27"/>
    </row>
    <row r="645" spans="2:19" ht="12.75" x14ac:dyDescent="0.2"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7"/>
      <c r="R645" s="27"/>
      <c r="S645" s="27"/>
    </row>
    <row r="646" spans="2:19" ht="12.75" x14ac:dyDescent="0.2"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7"/>
      <c r="R646" s="27"/>
      <c r="S646" s="27"/>
    </row>
    <row r="647" spans="2:19" ht="12.75" x14ac:dyDescent="0.2"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7"/>
      <c r="R647" s="27"/>
      <c r="S647" s="27"/>
    </row>
    <row r="648" spans="2:19" ht="12.75" x14ac:dyDescent="0.2"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7"/>
      <c r="R648" s="27"/>
      <c r="S648" s="27"/>
    </row>
    <row r="649" spans="2:19" ht="12.75" x14ac:dyDescent="0.2"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7"/>
      <c r="R649" s="27"/>
      <c r="S649" s="27"/>
    </row>
    <row r="650" spans="2:19" ht="12.75" x14ac:dyDescent="0.2"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7"/>
      <c r="R650" s="27"/>
      <c r="S650" s="27"/>
    </row>
    <row r="651" spans="2:19" ht="12.75" x14ac:dyDescent="0.2"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7"/>
      <c r="R651" s="27"/>
      <c r="S651" s="27"/>
    </row>
    <row r="652" spans="2:19" ht="12.75" x14ac:dyDescent="0.2"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7"/>
      <c r="R652" s="27"/>
      <c r="S652" s="27"/>
    </row>
    <row r="653" spans="2:19" ht="12.75" x14ac:dyDescent="0.2"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7"/>
      <c r="R653" s="27"/>
      <c r="S653" s="27"/>
    </row>
    <row r="654" spans="2:19" ht="12.75" x14ac:dyDescent="0.2"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7"/>
      <c r="R654" s="27"/>
      <c r="S654" s="27"/>
    </row>
    <row r="655" spans="2:19" ht="12.75" x14ac:dyDescent="0.2"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7"/>
      <c r="R655" s="27"/>
      <c r="S655" s="27"/>
    </row>
    <row r="656" spans="2:19" ht="12.75" x14ac:dyDescent="0.2"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7"/>
      <c r="R656" s="27"/>
      <c r="S656" s="27"/>
    </row>
    <row r="657" spans="2:19" ht="12.75" x14ac:dyDescent="0.2"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7"/>
      <c r="R657" s="27"/>
      <c r="S657" s="27"/>
    </row>
    <row r="658" spans="2:19" ht="12.75" x14ac:dyDescent="0.2"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7"/>
      <c r="R658" s="27"/>
      <c r="S658" s="27"/>
    </row>
    <row r="659" spans="2:19" ht="12.75" x14ac:dyDescent="0.2"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7"/>
      <c r="R659" s="27"/>
      <c r="S659" s="27"/>
    </row>
    <row r="660" spans="2:19" ht="12.75" x14ac:dyDescent="0.2"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7"/>
      <c r="R660" s="27"/>
      <c r="S660" s="27"/>
    </row>
    <row r="661" spans="2:19" ht="12.75" x14ac:dyDescent="0.2"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7"/>
      <c r="R661" s="27"/>
      <c r="S661" s="27"/>
    </row>
    <row r="662" spans="2:19" ht="12.75" x14ac:dyDescent="0.2"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7"/>
      <c r="R662" s="27"/>
      <c r="S662" s="27"/>
    </row>
    <row r="663" spans="2:19" ht="12.75" x14ac:dyDescent="0.2"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7"/>
      <c r="R663" s="27"/>
      <c r="S663" s="27"/>
    </row>
    <row r="664" spans="2:19" ht="12.75" x14ac:dyDescent="0.2"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7"/>
      <c r="R664" s="27"/>
      <c r="S664" s="27"/>
    </row>
    <row r="665" spans="2:19" ht="12.75" x14ac:dyDescent="0.2"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7"/>
      <c r="R665" s="27"/>
      <c r="S665" s="27"/>
    </row>
    <row r="666" spans="2:19" ht="12.75" x14ac:dyDescent="0.2"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7"/>
      <c r="R666" s="27"/>
      <c r="S666" s="27"/>
    </row>
    <row r="667" spans="2:19" ht="12.75" x14ac:dyDescent="0.2"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7"/>
      <c r="R667" s="27"/>
      <c r="S667" s="27"/>
    </row>
    <row r="668" spans="2:19" ht="12.75" x14ac:dyDescent="0.2"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7"/>
      <c r="R668" s="27"/>
      <c r="S668" s="27"/>
    </row>
    <row r="669" spans="2:19" ht="12.75" x14ac:dyDescent="0.2"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7"/>
      <c r="R669" s="27"/>
      <c r="S669" s="27"/>
    </row>
    <row r="670" spans="2:19" ht="12.75" x14ac:dyDescent="0.2"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7"/>
      <c r="R670" s="27"/>
      <c r="S670" s="27"/>
    </row>
    <row r="671" spans="2:19" ht="12.75" x14ac:dyDescent="0.2"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7"/>
      <c r="R671" s="27"/>
      <c r="S671" s="27"/>
    </row>
    <row r="672" spans="2:19" ht="12.75" x14ac:dyDescent="0.2"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7"/>
      <c r="R672" s="27"/>
      <c r="S672" s="27"/>
    </row>
    <row r="673" spans="2:19" ht="12.75" x14ac:dyDescent="0.2"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7"/>
      <c r="R673" s="27"/>
      <c r="S673" s="27"/>
    </row>
    <row r="674" spans="2:19" ht="12.75" x14ac:dyDescent="0.2"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7"/>
      <c r="R674" s="27"/>
      <c r="S674" s="27"/>
    </row>
    <row r="675" spans="2:19" ht="12.75" x14ac:dyDescent="0.2"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7"/>
      <c r="R675" s="27"/>
      <c r="S675" s="27"/>
    </row>
    <row r="676" spans="2:19" ht="12.75" x14ac:dyDescent="0.2"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7"/>
      <c r="R676" s="27"/>
      <c r="S676" s="27"/>
    </row>
    <row r="677" spans="2:19" ht="12.75" x14ac:dyDescent="0.2"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7"/>
      <c r="R677" s="27"/>
      <c r="S677" s="27"/>
    </row>
    <row r="678" spans="2:19" ht="12.75" x14ac:dyDescent="0.2"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7"/>
      <c r="R678" s="27"/>
      <c r="S678" s="27"/>
    </row>
    <row r="679" spans="2:19" ht="12.75" x14ac:dyDescent="0.2"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7"/>
      <c r="R679" s="27"/>
      <c r="S679" s="27"/>
    </row>
    <row r="680" spans="2:19" ht="12.75" x14ac:dyDescent="0.2"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7"/>
      <c r="R680" s="27"/>
      <c r="S680" s="27"/>
    </row>
    <row r="681" spans="2:19" ht="12.75" x14ac:dyDescent="0.2"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7"/>
      <c r="R681" s="27"/>
      <c r="S681" s="27"/>
    </row>
    <row r="682" spans="2:19" ht="12.75" x14ac:dyDescent="0.2"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7"/>
      <c r="R682" s="27"/>
      <c r="S682" s="27"/>
    </row>
    <row r="683" spans="2:19" ht="12.75" x14ac:dyDescent="0.2"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7"/>
      <c r="R683" s="27"/>
      <c r="S683" s="27"/>
    </row>
    <row r="684" spans="2:19" ht="12.75" x14ac:dyDescent="0.2"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7"/>
      <c r="R684" s="27"/>
      <c r="S684" s="27"/>
    </row>
    <row r="685" spans="2:19" ht="12.75" x14ac:dyDescent="0.2"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7"/>
      <c r="R685" s="27"/>
      <c r="S685" s="27"/>
    </row>
    <row r="686" spans="2:19" ht="12.75" x14ac:dyDescent="0.2"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7"/>
      <c r="R686" s="27"/>
      <c r="S686" s="27"/>
    </row>
    <row r="687" spans="2:19" ht="12.75" x14ac:dyDescent="0.2"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7"/>
      <c r="R687" s="27"/>
      <c r="S687" s="27"/>
    </row>
    <row r="688" spans="2:19" ht="12.75" x14ac:dyDescent="0.2"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7"/>
      <c r="R688" s="27"/>
      <c r="S688" s="27"/>
    </row>
    <row r="689" spans="2:19" ht="12.75" x14ac:dyDescent="0.2"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7"/>
      <c r="R689" s="27"/>
      <c r="S689" s="27"/>
    </row>
    <row r="690" spans="2:19" ht="12.75" x14ac:dyDescent="0.2"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7"/>
      <c r="R690" s="27"/>
      <c r="S690" s="27"/>
    </row>
    <row r="691" spans="2:19" ht="12.75" x14ac:dyDescent="0.2"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7"/>
      <c r="R691" s="27"/>
      <c r="S691" s="27"/>
    </row>
    <row r="692" spans="2:19" ht="12.75" x14ac:dyDescent="0.2"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7"/>
      <c r="R692" s="27"/>
      <c r="S692" s="27"/>
    </row>
    <row r="693" spans="2:19" ht="12.75" x14ac:dyDescent="0.2"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7"/>
      <c r="R693" s="27"/>
      <c r="S693" s="27"/>
    </row>
    <row r="694" spans="2:19" ht="12.75" x14ac:dyDescent="0.2"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7"/>
      <c r="R694" s="27"/>
      <c r="S694" s="27"/>
    </row>
    <row r="695" spans="2:19" ht="12.75" x14ac:dyDescent="0.2"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7"/>
      <c r="R695" s="27"/>
      <c r="S695" s="27"/>
    </row>
    <row r="696" spans="2:19" ht="12.75" x14ac:dyDescent="0.2"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7"/>
      <c r="R696" s="27"/>
      <c r="S696" s="27"/>
    </row>
    <row r="697" spans="2:19" ht="12.75" x14ac:dyDescent="0.2"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7"/>
      <c r="R697" s="27"/>
      <c r="S697" s="27"/>
    </row>
    <row r="698" spans="2:19" ht="12.75" x14ac:dyDescent="0.2"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7"/>
      <c r="R698" s="27"/>
      <c r="S698" s="27"/>
    </row>
    <row r="699" spans="2:19" ht="12.75" x14ac:dyDescent="0.2"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7"/>
      <c r="R699" s="27"/>
      <c r="S699" s="27"/>
    </row>
    <row r="700" spans="2:19" ht="12.75" x14ac:dyDescent="0.2"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7"/>
      <c r="R700" s="27"/>
      <c r="S700" s="27"/>
    </row>
    <row r="701" spans="2:19" ht="12.75" x14ac:dyDescent="0.2"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7"/>
      <c r="R701" s="27"/>
      <c r="S701" s="27"/>
    </row>
    <row r="702" spans="2:19" ht="12.75" x14ac:dyDescent="0.2"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7"/>
      <c r="R702" s="27"/>
      <c r="S702" s="27"/>
    </row>
    <row r="703" spans="2:19" ht="12.75" x14ac:dyDescent="0.2"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7"/>
      <c r="R703" s="27"/>
      <c r="S703" s="27"/>
    </row>
    <row r="704" spans="2:19" ht="12.75" x14ac:dyDescent="0.2"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7"/>
      <c r="R704" s="27"/>
      <c r="S704" s="27"/>
    </row>
    <row r="705" spans="2:19" ht="12.75" x14ac:dyDescent="0.2"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7"/>
      <c r="R705" s="27"/>
      <c r="S705" s="27"/>
    </row>
    <row r="706" spans="2:19" ht="12.75" x14ac:dyDescent="0.2"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7"/>
      <c r="R706" s="27"/>
      <c r="S706" s="27"/>
    </row>
    <row r="707" spans="2:19" ht="12.75" x14ac:dyDescent="0.2"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7"/>
      <c r="R707" s="27"/>
      <c r="S707" s="27"/>
    </row>
    <row r="708" spans="2:19" ht="12.75" x14ac:dyDescent="0.2"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7"/>
      <c r="R708" s="27"/>
      <c r="S708" s="27"/>
    </row>
    <row r="709" spans="2:19" ht="12.75" x14ac:dyDescent="0.2"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7"/>
      <c r="R709" s="27"/>
      <c r="S709" s="27"/>
    </row>
    <row r="710" spans="2:19" ht="12.75" x14ac:dyDescent="0.2"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7"/>
      <c r="R710" s="27"/>
      <c r="S710" s="27"/>
    </row>
    <row r="711" spans="2:19" ht="12.75" x14ac:dyDescent="0.2"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7"/>
      <c r="R711" s="27"/>
      <c r="S711" s="27"/>
    </row>
    <row r="712" spans="2:19" ht="12.75" x14ac:dyDescent="0.2"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7"/>
      <c r="R712" s="27"/>
      <c r="S712" s="27"/>
    </row>
    <row r="713" spans="2:19" ht="12.75" x14ac:dyDescent="0.2"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7"/>
      <c r="R713" s="27"/>
      <c r="S713" s="27"/>
    </row>
    <row r="714" spans="2:19" ht="12.75" x14ac:dyDescent="0.2"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7"/>
      <c r="R714" s="27"/>
      <c r="S714" s="27"/>
    </row>
    <row r="715" spans="2:19" ht="12.75" x14ac:dyDescent="0.2"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7"/>
      <c r="R715" s="27"/>
      <c r="S715" s="27"/>
    </row>
    <row r="716" spans="2:19" ht="12.75" x14ac:dyDescent="0.2"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7"/>
      <c r="R716" s="27"/>
      <c r="S716" s="27"/>
    </row>
    <row r="717" spans="2:19" ht="12.75" x14ac:dyDescent="0.2"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7"/>
      <c r="R717" s="27"/>
      <c r="S717" s="27"/>
    </row>
    <row r="718" spans="2:19" ht="12.75" x14ac:dyDescent="0.2"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7"/>
      <c r="R718" s="27"/>
      <c r="S718" s="27"/>
    </row>
    <row r="719" spans="2:19" ht="12.75" x14ac:dyDescent="0.2"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7"/>
      <c r="R719" s="27"/>
      <c r="S719" s="27"/>
    </row>
    <row r="720" spans="2:19" ht="12.75" x14ac:dyDescent="0.2"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7"/>
      <c r="R720" s="27"/>
      <c r="S720" s="27"/>
    </row>
    <row r="721" spans="2:19" ht="12.75" x14ac:dyDescent="0.2"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7"/>
      <c r="R721" s="27"/>
      <c r="S721" s="27"/>
    </row>
    <row r="722" spans="2:19" ht="12.75" x14ac:dyDescent="0.2"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7"/>
      <c r="R722" s="27"/>
      <c r="S722" s="27"/>
    </row>
    <row r="723" spans="2:19" ht="12.75" x14ac:dyDescent="0.2"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7"/>
      <c r="R723" s="27"/>
      <c r="S723" s="27"/>
    </row>
    <row r="724" spans="2:19" ht="12.75" x14ac:dyDescent="0.2"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7"/>
      <c r="R724" s="27"/>
      <c r="S724" s="27"/>
    </row>
    <row r="725" spans="2:19" ht="12.75" x14ac:dyDescent="0.2"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7"/>
      <c r="R725" s="27"/>
      <c r="S725" s="27"/>
    </row>
    <row r="726" spans="2:19" ht="12.75" x14ac:dyDescent="0.2"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7"/>
      <c r="R726" s="27"/>
      <c r="S726" s="27"/>
    </row>
    <row r="727" spans="2:19" ht="12.75" x14ac:dyDescent="0.2"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7"/>
      <c r="R727" s="27"/>
      <c r="S727" s="27"/>
    </row>
    <row r="728" spans="2:19" ht="12.75" x14ac:dyDescent="0.2"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7"/>
      <c r="R728" s="27"/>
      <c r="S728" s="27"/>
    </row>
    <row r="729" spans="2:19" ht="12.75" x14ac:dyDescent="0.2"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7"/>
      <c r="R729" s="27"/>
      <c r="S729" s="27"/>
    </row>
    <row r="730" spans="2:19" ht="12.75" x14ac:dyDescent="0.2"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7"/>
      <c r="R730" s="27"/>
      <c r="S730" s="27"/>
    </row>
    <row r="731" spans="2:19" ht="12.75" x14ac:dyDescent="0.2"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7"/>
      <c r="R731" s="27"/>
      <c r="S731" s="27"/>
    </row>
    <row r="732" spans="2:19" ht="12.75" x14ac:dyDescent="0.2"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7"/>
      <c r="R732" s="27"/>
      <c r="S732" s="27"/>
    </row>
    <row r="733" spans="2:19" ht="12.75" x14ac:dyDescent="0.2"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7"/>
      <c r="R733" s="27"/>
      <c r="S733" s="27"/>
    </row>
    <row r="734" spans="2:19" ht="12.75" x14ac:dyDescent="0.2"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7"/>
      <c r="R734" s="27"/>
      <c r="S734" s="27"/>
    </row>
    <row r="735" spans="2:19" ht="12.75" x14ac:dyDescent="0.2"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7"/>
      <c r="R735" s="27"/>
      <c r="S735" s="27"/>
    </row>
    <row r="736" spans="2:19" ht="12.75" x14ac:dyDescent="0.2"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7"/>
      <c r="R736" s="27"/>
      <c r="S736" s="27"/>
    </row>
    <row r="737" spans="2:19" ht="12.75" x14ac:dyDescent="0.2"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7"/>
      <c r="R737" s="27"/>
      <c r="S737" s="27"/>
    </row>
    <row r="738" spans="2:19" ht="12.75" x14ac:dyDescent="0.2"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7"/>
      <c r="R738" s="27"/>
      <c r="S738" s="27"/>
    </row>
    <row r="739" spans="2:19" ht="12.75" x14ac:dyDescent="0.2"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7"/>
      <c r="R739" s="27"/>
      <c r="S739" s="27"/>
    </row>
    <row r="740" spans="2:19" ht="12.75" x14ac:dyDescent="0.2"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7"/>
      <c r="R740" s="27"/>
      <c r="S740" s="27"/>
    </row>
    <row r="741" spans="2:19" ht="12.75" x14ac:dyDescent="0.2"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7"/>
      <c r="R741" s="27"/>
      <c r="S741" s="27"/>
    </row>
    <row r="742" spans="2:19" ht="12.75" x14ac:dyDescent="0.2"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7"/>
      <c r="R742" s="27"/>
      <c r="S742" s="27"/>
    </row>
    <row r="743" spans="2:19" ht="12.75" x14ac:dyDescent="0.2"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7"/>
      <c r="R743" s="27"/>
      <c r="S743" s="27"/>
    </row>
    <row r="744" spans="2:19" ht="12.75" x14ac:dyDescent="0.2"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7"/>
      <c r="R744" s="27"/>
      <c r="S744" s="27"/>
    </row>
    <row r="745" spans="2:19" ht="12.75" x14ac:dyDescent="0.2"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7"/>
      <c r="R745" s="27"/>
      <c r="S745" s="27"/>
    </row>
    <row r="746" spans="2:19" ht="12.75" x14ac:dyDescent="0.2"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7"/>
      <c r="R746" s="27"/>
      <c r="S746" s="27"/>
    </row>
    <row r="747" spans="2:19" ht="12.75" x14ac:dyDescent="0.2"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7"/>
      <c r="R747" s="27"/>
      <c r="S747" s="27"/>
    </row>
    <row r="748" spans="2:19" ht="12.75" x14ac:dyDescent="0.2"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7"/>
      <c r="R748" s="27"/>
      <c r="S748" s="27"/>
    </row>
    <row r="749" spans="2:19" ht="12.75" x14ac:dyDescent="0.2"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7"/>
      <c r="R749" s="27"/>
      <c r="S749" s="27"/>
    </row>
    <row r="750" spans="2:19" ht="12.75" x14ac:dyDescent="0.2"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7"/>
      <c r="R750" s="27"/>
      <c r="S750" s="27"/>
    </row>
    <row r="751" spans="2:19" ht="12.75" x14ac:dyDescent="0.2"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7"/>
      <c r="R751" s="27"/>
      <c r="S751" s="27"/>
    </row>
    <row r="752" spans="2:19" ht="12.75" x14ac:dyDescent="0.2"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7"/>
      <c r="R752" s="27"/>
      <c r="S752" s="27"/>
    </row>
    <row r="753" spans="2:19" ht="12.75" x14ac:dyDescent="0.2"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7"/>
      <c r="R753" s="27"/>
      <c r="S753" s="27"/>
    </row>
    <row r="754" spans="2:19" ht="12.75" x14ac:dyDescent="0.2"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7"/>
      <c r="R754" s="27"/>
      <c r="S754" s="27"/>
    </row>
    <row r="755" spans="2:19" ht="12.75" x14ac:dyDescent="0.2"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7"/>
      <c r="R755" s="27"/>
      <c r="S755" s="27"/>
    </row>
    <row r="756" spans="2:19" ht="12.75" x14ac:dyDescent="0.2"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7"/>
      <c r="R756" s="27"/>
      <c r="S756" s="27"/>
    </row>
    <row r="757" spans="2:19" ht="12.75" x14ac:dyDescent="0.2"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7"/>
      <c r="R757" s="27"/>
      <c r="S757" s="27"/>
    </row>
    <row r="758" spans="2:19" ht="12.75" x14ac:dyDescent="0.2"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7"/>
      <c r="R758" s="27"/>
      <c r="S758" s="27"/>
    </row>
    <row r="759" spans="2:19" ht="12.75" x14ac:dyDescent="0.2"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7"/>
      <c r="R759" s="27"/>
      <c r="S759" s="27"/>
    </row>
    <row r="760" spans="2:19" ht="12.75" x14ac:dyDescent="0.2"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7"/>
      <c r="R760" s="27"/>
      <c r="S760" s="27"/>
    </row>
    <row r="761" spans="2:19" ht="12.75" x14ac:dyDescent="0.2"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7"/>
      <c r="R761" s="27"/>
      <c r="S761" s="27"/>
    </row>
    <row r="762" spans="2:19" ht="12.75" x14ac:dyDescent="0.2"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7"/>
      <c r="R762" s="27"/>
      <c r="S762" s="27"/>
    </row>
    <row r="763" spans="2:19" ht="12.75" x14ac:dyDescent="0.2"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7"/>
      <c r="R763" s="27"/>
      <c r="S763" s="27"/>
    </row>
    <row r="764" spans="2:19" ht="12.75" x14ac:dyDescent="0.2"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7"/>
      <c r="R764" s="27"/>
      <c r="S764" s="27"/>
    </row>
    <row r="765" spans="2:19" ht="12.75" x14ac:dyDescent="0.2"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7"/>
      <c r="R765" s="27"/>
      <c r="S765" s="27"/>
    </row>
    <row r="766" spans="2:19" ht="12.75" x14ac:dyDescent="0.2"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7"/>
      <c r="R766" s="27"/>
      <c r="S766" s="27"/>
    </row>
    <row r="767" spans="2:19" ht="12.75" x14ac:dyDescent="0.2"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7"/>
      <c r="R767" s="27"/>
      <c r="S767" s="27"/>
    </row>
    <row r="768" spans="2:19" ht="12.75" x14ac:dyDescent="0.2"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7"/>
      <c r="R768" s="27"/>
      <c r="S768" s="27"/>
    </row>
    <row r="769" spans="2:19" ht="12.75" x14ac:dyDescent="0.2"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7"/>
      <c r="R769" s="27"/>
      <c r="S769" s="27"/>
    </row>
    <row r="770" spans="2:19" ht="12.75" x14ac:dyDescent="0.2"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7"/>
      <c r="R770" s="27"/>
      <c r="S770" s="27"/>
    </row>
    <row r="771" spans="2:19" ht="12.75" x14ac:dyDescent="0.2"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7"/>
      <c r="R771" s="27"/>
      <c r="S771" s="27"/>
    </row>
    <row r="772" spans="2:19" ht="12.75" x14ac:dyDescent="0.2"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7"/>
      <c r="R772" s="27"/>
      <c r="S772" s="27"/>
    </row>
    <row r="773" spans="2:19" ht="12.75" x14ac:dyDescent="0.2"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7"/>
      <c r="R773" s="27"/>
      <c r="S773" s="27"/>
    </row>
    <row r="774" spans="2:19" ht="12.75" x14ac:dyDescent="0.2"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7"/>
      <c r="R774" s="27"/>
      <c r="S774" s="27"/>
    </row>
    <row r="775" spans="2:19" ht="12.75" x14ac:dyDescent="0.2"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7"/>
      <c r="R775" s="27"/>
      <c r="S775" s="27"/>
    </row>
    <row r="776" spans="2:19" ht="12.75" x14ac:dyDescent="0.2"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7"/>
      <c r="R776" s="27"/>
      <c r="S776" s="27"/>
    </row>
    <row r="777" spans="2:19" ht="12.75" x14ac:dyDescent="0.2"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7"/>
      <c r="R777" s="27"/>
      <c r="S777" s="27"/>
    </row>
    <row r="778" spans="2:19" ht="12.75" x14ac:dyDescent="0.2"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7"/>
      <c r="R778" s="27"/>
      <c r="S778" s="27"/>
    </row>
    <row r="779" spans="2:19" ht="12.75" x14ac:dyDescent="0.2"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7"/>
      <c r="R779" s="27"/>
      <c r="S779" s="27"/>
    </row>
    <row r="780" spans="2:19" ht="12.75" x14ac:dyDescent="0.2"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7"/>
      <c r="R780" s="27"/>
      <c r="S780" s="27"/>
    </row>
    <row r="781" spans="2:19" ht="12.75" x14ac:dyDescent="0.2"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7"/>
      <c r="R781" s="27"/>
      <c r="S781" s="27"/>
    </row>
    <row r="782" spans="2:19" ht="12.75" x14ac:dyDescent="0.2"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7"/>
      <c r="R782" s="27"/>
      <c r="S782" s="27"/>
    </row>
    <row r="783" spans="2:19" ht="12.75" x14ac:dyDescent="0.2"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7"/>
      <c r="R783" s="27"/>
      <c r="S783" s="27"/>
    </row>
    <row r="784" spans="2:19" ht="12.75" x14ac:dyDescent="0.2"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7"/>
      <c r="R784" s="27"/>
      <c r="S784" s="27"/>
    </row>
    <row r="785" spans="2:19" ht="12.75" x14ac:dyDescent="0.2"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7"/>
      <c r="R785" s="27"/>
      <c r="S785" s="27"/>
    </row>
    <row r="786" spans="2:19" ht="12.75" x14ac:dyDescent="0.2"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7"/>
      <c r="R786" s="27"/>
      <c r="S786" s="27"/>
    </row>
    <row r="787" spans="2:19" ht="12.75" x14ac:dyDescent="0.2"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7"/>
      <c r="R787" s="27"/>
      <c r="S787" s="27"/>
    </row>
    <row r="788" spans="2:19" ht="12.75" x14ac:dyDescent="0.2"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7"/>
      <c r="R788" s="27"/>
      <c r="S788" s="27"/>
    </row>
    <row r="789" spans="2:19" ht="12.75" x14ac:dyDescent="0.2"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7"/>
      <c r="R789" s="27"/>
      <c r="S789" s="27"/>
    </row>
    <row r="790" spans="2:19" ht="12.75" x14ac:dyDescent="0.2"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7"/>
      <c r="R790" s="27"/>
      <c r="S790" s="27"/>
    </row>
    <row r="791" spans="2:19" ht="12.75" x14ac:dyDescent="0.2"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7"/>
      <c r="R791" s="27"/>
      <c r="S791" s="27"/>
    </row>
    <row r="792" spans="2:19" ht="12.75" x14ac:dyDescent="0.2"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7"/>
      <c r="R792" s="27"/>
      <c r="S792" s="27"/>
    </row>
    <row r="793" spans="2:19" ht="12.75" x14ac:dyDescent="0.2"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7"/>
      <c r="R793" s="27"/>
      <c r="S793" s="27"/>
    </row>
    <row r="794" spans="2:19" ht="12.75" x14ac:dyDescent="0.2"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7"/>
      <c r="R794" s="27"/>
      <c r="S794" s="27"/>
    </row>
    <row r="795" spans="2:19" ht="12.75" x14ac:dyDescent="0.2"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7"/>
      <c r="R795" s="27"/>
      <c r="S795" s="27"/>
    </row>
    <row r="796" spans="2:19" ht="12.75" x14ac:dyDescent="0.2"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7"/>
      <c r="R796" s="27"/>
      <c r="S796" s="27"/>
    </row>
    <row r="797" spans="2:19" ht="12.75" x14ac:dyDescent="0.2"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7"/>
      <c r="R797" s="27"/>
      <c r="S797" s="27"/>
    </row>
    <row r="798" spans="2:19" ht="12.75" x14ac:dyDescent="0.2"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7"/>
      <c r="R798" s="27"/>
      <c r="S798" s="27"/>
    </row>
    <row r="799" spans="2:19" ht="12.75" x14ac:dyDescent="0.2"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7"/>
      <c r="R799" s="27"/>
      <c r="S799" s="27"/>
    </row>
    <row r="800" spans="2:19" ht="12.75" x14ac:dyDescent="0.2"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7"/>
      <c r="R800" s="27"/>
      <c r="S800" s="27"/>
    </row>
    <row r="801" spans="2:19" ht="12.75" x14ac:dyDescent="0.2"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7"/>
      <c r="R801" s="27"/>
      <c r="S801" s="27"/>
    </row>
    <row r="802" spans="2:19" ht="12.75" x14ac:dyDescent="0.2"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7"/>
      <c r="R802" s="27"/>
      <c r="S802" s="27"/>
    </row>
    <row r="803" spans="2:19" ht="12.75" x14ac:dyDescent="0.2"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7"/>
      <c r="R803" s="27"/>
      <c r="S803" s="27"/>
    </row>
    <row r="804" spans="2:19" ht="12.75" x14ac:dyDescent="0.2"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7"/>
      <c r="R804" s="27"/>
      <c r="S804" s="27"/>
    </row>
    <row r="805" spans="2:19" ht="12.75" x14ac:dyDescent="0.2"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7"/>
      <c r="R805" s="27"/>
      <c r="S805" s="27"/>
    </row>
    <row r="806" spans="2:19" ht="12.75" x14ac:dyDescent="0.2"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7"/>
      <c r="R806" s="27"/>
      <c r="S806" s="27"/>
    </row>
    <row r="807" spans="2:19" ht="12.75" x14ac:dyDescent="0.2"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7"/>
      <c r="R807" s="27"/>
      <c r="S807" s="27"/>
    </row>
    <row r="808" spans="2:19" ht="12.75" x14ac:dyDescent="0.2"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7"/>
      <c r="R808" s="27"/>
      <c r="S808" s="27"/>
    </row>
    <row r="809" spans="2:19" ht="12.75" x14ac:dyDescent="0.2"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7"/>
      <c r="R809" s="27"/>
      <c r="S809" s="27"/>
    </row>
    <row r="810" spans="2:19" ht="12.75" x14ac:dyDescent="0.2"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7"/>
      <c r="R810" s="27"/>
      <c r="S810" s="27"/>
    </row>
    <row r="811" spans="2:19" ht="12.75" x14ac:dyDescent="0.2"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7"/>
      <c r="R811" s="27"/>
      <c r="S811" s="27"/>
    </row>
    <row r="812" spans="2:19" ht="12.75" x14ac:dyDescent="0.2"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7"/>
      <c r="R812" s="27"/>
      <c r="S812" s="27"/>
    </row>
    <row r="813" spans="2:19" ht="12.75" x14ac:dyDescent="0.2"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7"/>
      <c r="R813" s="27"/>
      <c r="S813" s="27"/>
    </row>
    <row r="814" spans="2:19" ht="12.75" x14ac:dyDescent="0.2"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7"/>
      <c r="R814" s="27"/>
      <c r="S814" s="27"/>
    </row>
    <row r="815" spans="2:19" ht="12.75" x14ac:dyDescent="0.2"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7"/>
      <c r="R815" s="27"/>
      <c r="S815" s="27"/>
    </row>
    <row r="816" spans="2:19" ht="12.75" x14ac:dyDescent="0.2"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7"/>
      <c r="R816" s="27"/>
      <c r="S816" s="27"/>
    </row>
    <row r="817" spans="2:19" ht="12.75" x14ac:dyDescent="0.2"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7"/>
      <c r="R817" s="27"/>
      <c r="S817" s="27"/>
    </row>
    <row r="818" spans="2:19" ht="12.75" x14ac:dyDescent="0.2"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7"/>
      <c r="R818" s="27"/>
      <c r="S818" s="27"/>
    </row>
    <row r="819" spans="2:19" ht="12.75" x14ac:dyDescent="0.2"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7"/>
      <c r="R819" s="27"/>
      <c r="S819" s="27"/>
    </row>
    <row r="820" spans="2:19" ht="12.75" x14ac:dyDescent="0.2"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7"/>
      <c r="R820" s="27"/>
      <c r="S820" s="27"/>
    </row>
    <row r="821" spans="2:19" ht="12.75" x14ac:dyDescent="0.2"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7"/>
      <c r="R821" s="27"/>
      <c r="S821" s="27"/>
    </row>
    <row r="822" spans="2:19" ht="12.75" x14ac:dyDescent="0.2"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7"/>
      <c r="R822" s="27"/>
      <c r="S822" s="27"/>
    </row>
    <row r="823" spans="2:19" ht="12.75" x14ac:dyDescent="0.2"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7"/>
      <c r="R823" s="27"/>
      <c r="S823" s="27"/>
    </row>
    <row r="824" spans="2:19" ht="12.75" x14ac:dyDescent="0.2"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7"/>
      <c r="R824" s="27"/>
      <c r="S824" s="27"/>
    </row>
    <row r="825" spans="2:19" ht="12.75" x14ac:dyDescent="0.2"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7"/>
      <c r="R825" s="27"/>
      <c r="S825" s="27"/>
    </row>
    <row r="826" spans="2:19" ht="12.75" x14ac:dyDescent="0.2"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7"/>
      <c r="R826" s="27"/>
      <c r="S826" s="27"/>
    </row>
    <row r="827" spans="2:19" ht="12.75" x14ac:dyDescent="0.2"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7"/>
      <c r="R827" s="27"/>
      <c r="S827" s="27"/>
    </row>
    <row r="828" spans="2:19" ht="12.75" x14ac:dyDescent="0.2"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7"/>
      <c r="R828" s="27"/>
      <c r="S828" s="27"/>
    </row>
    <row r="829" spans="2:19" ht="12.75" x14ac:dyDescent="0.2"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7"/>
      <c r="R829" s="27"/>
      <c r="S829" s="27"/>
    </row>
    <row r="830" spans="2:19" ht="12.75" x14ac:dyDescent="0.2"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7"/>
      <c r="R830" s="27"/>
      <c r="S830" s="27"/>
    </row>
    <row r="831" spans="2:19" ht="12.75" x14ac:dyDescent="0.2"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7"/>
      <c r="R831" s="27"/>
      <c r="S831" s="27"/>
    </row>
    <row r="832" spans="2:19" ht="12.75" x14ac:dyDescent="0.2"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7"/>
      <c r="R832" s="27"/>
      <c r="S832" s="27"/>
    </row>
    <row r="833" spans="2:19" ht="12.75" x14ac:dyDescent="0.2"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7"/>
      <c r="R833" s="27"/>
      <c r="S833" s="27"/>
    </row>
    <row r="834" spans="2:19" ht="12.75" x14ac:dyDescent="0.2"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7"/>
      <c r="R834" s="27"/>
      <c r="S834" s="27"/>
    </row>
    <row r="835" spans="2:19" ht="12.75" x14ac:dyDescent="0.2"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7"/>
      <c r="R835" s="27"/>
      <c r="S835" s="27"/>
    </row>
    <row r="836" spans="2:19" ht="12.75" x14ac:dyDescent="0.2"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7"/>
      <c r="R836" s="27"/>
      <c r="S836" s="27"/>
    </row>
    <row r="837" spans="2:19" ht="12.75" x14ac:dyDescent="0.2"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7"/>
      <c r="R837" s="27"/>
      <c r="S837" s="27"/>
    </row>
    <row r="838" spans="2:19" ht="12.75" x14ac:dyDescent="0.2"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7"/>
      <c r="R838" s="27"/>
      <c r="S838" s="27"/>
    </row>
    <row r="839" spans="2:19" ht="12.75" x14ac:dyDescent="0.2"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7"/>
      <c r="R839" s="27"/>
      <c r="S839" s="27"/>
    </row>
    <row r="840" spans="2:19" ht="12.75" x14ac:dyDescent="0.2"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7"/>
      <c r="R840" s="27"/>
      <c r="S840" s="27"/>
    </row>
    <row r="841" spans="2:19" ht="12.75" x14ac:dyDescent="0.2"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7"/>
      <c r="R841" s="27"/>
      <c r="S841" s="27"/>
    </row>
    <row r="842" spans="2:19" ht="12.75" x14ac:dyDescent="0.2"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7"/>
      <c r="R842" s="27"/>
      <c r="S842" s="27"/>
    </row>
    <row r="843" spans="2:19" ht="12.75" x14ac:dyDescent="0.2"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7"/>
      <c r="R843" s="27"/>
      <c r="S843" s="27"/>
    </row>
    <row r="844" spans="2:19" ht="12.75" x14ac:dyDescent="0.2"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7"/>
      <c r="R844" s="27"/>
      <c r="S844" s="27"/>
    </row>
    <row r="845" spans="2:19" ht="12.75" x14ac:dyDescent="0.2"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7"/>
      <c r="R845" s="27"/>
      <c r="S845" s="27"/>
    </row>
    <row r="846" spans="2:19" ht="12.75" x14ac:dyDescent="0.2"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7"/>
      <c r="R846" s="27"/>
      <c r="S846" s="27"/>
    </row>
    <row r="847" spans="2:19" ht="12.75" x14ac:dyDescent="0.2"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7"/>
      <c r="R847" s="27"/>
      <c r="S847" s="27"/>
    </row>
    <row r="848" spans="2:19" ht="12.75" x14ac:dyDescent="0.2"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7"/>
      <c r="R848" s="27"/>
      <c r="S848" s="27"/>
    </row>
    <row r="849" spans="2:19" ht="12.75" x14ac:dyDescent="0.2"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7"/>
      <c r="R849" s="27"/>
      <c r="S849" s="27"/>
    </row>
    <row r="850" spans="2:19" ht="12.75" x14ac:dyDescent="0.2"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7"/>
      <c r="R850" s="27"/>
      <c r="S850" s="27"/>
    </row>
    <row r="851" spans="2:19" ht="12.75" x14ac:dyDescent="0.2"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7"/>
      <c r="R851" s="27"/>
      <c r="S851" s="27"/>
    </row>
    <row r="852" spans="2:19" ht="12.75" x14ac:dyDescent="0.2"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7"/>
      <c r="R852" s="27"/>
      <c r="S852" s="27"/>
    </row>
    <row r="853" spans="2:19" ht="12.75" x14ac:dyDescent="0.2"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7"/>
      <c r="R853" s="27"/>
      <c r="S853" s="27"/>
    </row>
    <row r="854" spans="2:19" ht="12.75" x14ac:dyDescent="0.2"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7"/>
      <c r="R854" s="27"/>
      <c r="S854" s="27"/>
    </row>
    <row r="855" spans="2:19" ht="12.75" x14ac:dyDescent="0.2"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7"/>
      <c r="R855" s="27"/>
      <c r="S855" s="27"/>
    </row>
    <row r="856" spans="2:19" ht="12.75" x14ac:dyDescent="0.2"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7"/>
      <c r="R856" s="27"/>
      <c r="S856" s="27"/>
    </row>
    <row r="857" spans="2:19" ht="12.75" x14ac:dyDescent="0.2"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7"/>
      <c r="R857" s="27"/>
      <c r="S857" s="27"/>
    </row>
    <row r="858" spans="2:19" ht="12.75" x14ac:dyDescent="0.2"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7"/>
      <c r="R858" s="27"/>
      <c r="S858" s="27"/>
    </row>
    <row r="859" spans="2:19" ht="12.75" x14ac:dyDescent="0.2"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7"/>
      <c r="R859" s="27"/>
      <c r="S859" s="27"/>
    </row>
    <row r="860" spans="2:19" ht="12.75" x14ac:dyDescent="0.2"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7"/>
      <c r="R860" s="27"/>
      <c r="S860" s="27"/>
    </row>
    <row r="861" spans="2:19" ht="12.75" x14ac:dyDescent="0.2"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7"/>
      <c r="R861" s="27"/>
      <c r="S861" s="27"/>
    </row>
    <row r="862" spans="2:19" ht="12.75" x14ac:dyDescent="0.2"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7"/>
      <c r="R862" s="27"/>
      <c r="S862" s="27"/>
    </row>
    <row r="863" spans="2:19" ht="12.75" x14ac:dyDescent="0.2"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7"/>
      <c r="R863" s="27"/>
      <c r="S863" s="27"/>
    </row>
    <row r="864" spans="2:19" ht="12.75" x14ac:dyDescent="0.2"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7"/>
      <c r="R864" s="27"/>
      <c r="S864" s="27"/>
    </row>
    <row r="865" spans="2:19" ht="12.75" x14ac:dyDescent="0.2"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7"/>
      <c r="R865" s="27"/>
      <c r="S865" s="27"/>
    </row>
    <row r="866" spans="2:19" ht="12.75" x14ac:dyDescent="0.2"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7"/>
      <c r="R866" s="27"/>
      <c r="S866" s="27"/>
    </row>
    <row r="867" spans="2:19" ht="12.75" x14ac:dyDescent="0.2"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7"/>
      <c r="R867" s="27"/>
      <c r="S867" s="27"/>
    </row>
    <row r="868" spans="2:19" ht="12.75" x14ac:dyDescent="0.2"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7"/>
      <c r="R868" s="27"/>
      <c r="S868" s="27"/>
    </row>
    <row r="869" spans="2:19" ht="12.75" x14ac:dyDescent="0.2"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7"/>
      <c r="R869" s="27"/>
      <c r="S869" s="27"/>
    </row>
    <row r="870" spans="2:19" ht="12.75" x14ac:dyDescent="0.2"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7"/>
      <c r="R870" s="27"/>
      <c r="S870" s="27"/>
    </row>
    <row r="871" spans="2:19" ht="12.75" x14ac:dyDescent="0.2"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7"/>
      <c r="R871" s="27"/>
      <c r="S871" s="27"/>
    </row>
    <row r="872" spans="2:19" ht="12.75" x14ac:dyDescent="0.2"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7"/>
      <c r="R872" s="27"/>
      <c r="S872" s="27"/>
    </row>
    <row r="873" spans="2:19" ht="12.75" x14ac:dyDescent="0.2"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7"/>
      <c r="R873" s="27"/>
      <c r="S873" s="27"/>
    </row>
    <row r="874" spans="2:19" ht="12.75" x14ac:dyDescent="0.2"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7"/>
      <c r="R874" s="27"/>
      <c r="S874" s="27"/>
    </row>
    <row r="875" spans="2:19" ht="12.75" x14ac:dyDescent="0.2"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7"/>
      <c r="R875" s="27"/>
      <c r="S875" s="27"/>
    </row>
    <row r="876" spans="2:19" ht="12.75" x14ac:dyDescent="0.2"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7"/>
      <c r="R876" s="27"/>
      <c r="S876" s="27"/>
    </row>
    <row r="877" spans="2:19" ht="12.75" x14ac:dyDescent="0.2"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7"/>
      <c r="R877" s="27"/>
      <c r="S877" s="27"/>
    </row>
    <row r="878" spans="2:19" ht="12.75" x14ac:dyDescent="0.2"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7"/>
      <c r="R878" s="27"/>
      <c r="S878" s="27"/>
    </row>
    <row r="879" spans="2:19" ht="12.75" x14ac:dyDescent="0.2"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7"/>
      <c r="R879" s="27"/>
      <c r="S879" s="27"/>
    </row>
    <row r="880" spans="2:19" ht="12.75" x14ac:dyDescent="0.2"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7"/>
      <c r="R880" s="27"/>
      <c r="S880" s="27"/>
    </row>
    <row r="881" spans="2:19" ht="12.75" x14ac:dyDescent="0.2"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7"/>
      <c r="R881" s="27"/>
      <c r="S881" s="27"/>
    </row>
    <row r="882" spans="2:19" ht="12.75" x14ac:dyDescent="0.2"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7"/>
      <c r="R882" s="27"/>
      <c r="S882" s="27"/>
    </row>
    <row r="883" spans="2:19" ht="12.75" x14ac:dyDescent="0.2"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7"/>
      <c r="R883" s="27"/>
      <c r="S883" s="27"/>
    </row>
    <row r="884" spans="2:19" ht="12.75" x14ac:dyDescent="0.2"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7"/>
      <c r="R884" s="27"/>
      <c r="S884" s="27"/>
    </row>
    <row r="885" spans="2:19" ht="12.75" x14ac:dyDescent="0.2"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7"/>
      <c r="R885" s="27"/>
      <c r="S885" s="27"/>
    </row>
    <row r="886" spans="2:19" ht="12.75" x14ac:dyDescent="0.2"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7"/>
      <c r="R886" s="27"/>
      <c r="S886" s="27"/>
    </row>
    <row r="887" spans="2:19" ht="12.75" x14ac:dyDescent="0.2"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7"/>
      <c r="R887" s="27"/>
      <c r="S887" s="27"/>
    </row>
    <row r="888" spans="2:19" ht="12.75" x14ac:dyDescent="0.2"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7"/>
      <c r="R888" s="27"/>
      <c r="S888" s="27"/>
    </row>
    <row r="889" spans="2:19" ht="12.75" x14ac:dyDescent="0.2"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7"/>
      <c r="R889" s="27"/>
      <c r="S889" s="27"/>
    </row>
    <row r="890" spans="2:19" ht="12.75" x14ac:dyDescent="0.2"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7"/>
      <c r="R890" s="27"/>
      <c r="S890" s="27"/>
    </row>
    <row r="891" spans="2:19" ht="12.75" x14ac:dyDescent="0.2"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7"/>
      <c r="R891" s="27"/>
      <c r="S891" s="27"/>
    </row>
    <row r="892" spans="2:19" ht="12.75" x14ac:dyDescent="0.2"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7"/>
      <c r="R892" s="27"/>
      <c r="S892" s="27"/>
    </row>
    <row r="893" spans="2:19" ht="12.75" x14ac:dyDescent="0.2"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7"/>
      <c r="R893" s="27"/>
      <c r="S893" s="27"/>
    </row>
    <row r="894" spans="2:19" ht="12.75" x14ac:dyDescent="0.2"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7"/>
      <c r="R894" s="27"/>
      <c r="S894" s="27"/>
    </row>
    <row r="895" spans="2:19" ht="12.75" x14ac:dyDescent="0.2"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7"/>
      <c r="R895" s="27"/>
      <c r="S895" s="27"/>
    </row>
    <row r="896" spans="2:19" ht="12.75" x14ac:dyDescent="0.2"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7"/>
      <c r="R896" s="27"/>
      <c r="S896" s="27"/>
    </row>
    <row r="897" spans="2:19" ht="12.75" x14ac:dyDescent="0.2"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7"/>
      <c r="R897" s="27"/>
      <c r="S897" s="27"/>
    </row>
    <row r="898" spans="2:19" ht="12.75" x14ac:dyDescent="0.2"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7"/>
      <c r="R898" s="27"/>
      <c r="S898" s="27"/>
    </row>
    <row r="899" spans="2:19" ht="12.75" x14ac:dyDescent="0.2"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7"/>
      <c r="R899" s="27"/>
      <c r="S899" s="27"/>
    </row>
    <row r="900" spans="2:19" ht="12.75" x14ac:dyDescent="0.2"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7"/>
      <c r="R900" s="27"/>
      <c r="S900" s="27"/>
    </row>
    <row r="901" spans="2:19" ht="12.75" x14ac:dyDescent="0.2"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7"/>
      <c r="R901" s="27"/>
      <c r="S901" s="27"/>
    </row>
    <row r="902" spans="2:19" ht="12.75" x14ac:dyDescent="0.2"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7"/>
      <c r="R902" s="27"/>
      <c r="S902" s="27"/>
    </row>
    <row r="903" spans="2:19" ht="12.75" x14ac:dyDescent="0.2"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7"/>
      <c r="R903" s="27"/>
      <c r="S903" s="27"/>
    </row>
    <row r="904" spans="2:19" ht="12.75" x14ac:dyDescent="0.2"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7"/>
      <c r="R904" s="27"/>
      <c r="S904" s="27"/>
    </row>
    <row r="905" spans="2:19" ht="12.75" x14ac:dyDescent="0.2"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7"/>
      <c r="R905" s="27"/>
      <c r="S905" s="27"/>
    </row>
    <row r="906" spans="2:19" ht="12.75" x14ac:dyDescent="0.2"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7"/>
      <c r="R906" s="27"/>
      <c r="S906" s="27"/>
    </row>
    <row r="907" spans="2:19" ht="12.75" x14ac:dyDescent="0.2"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7"/>
      <c r="R907" s="27"/>
      <c r="S907" s="27"/>
    </row>
    <row r="908" spans="2:19" ht="12.75" x14ac:dyDescent="0.2"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7"/>
      <c r="R908" s="27"/>
      <c r="S908" s="27"/>
    </row>
  </sheetData>
  <mergeCells count="47">
    <mergeCell ref="AH4:AK4"/>
    <mergeCell ref="AV3:AV7"/>
    <mergeCell ref="R4:AG4"/>
    <mergeCell ref="AL4:AR4"/>
    <mergeCell ref="AS4:AU4"/>
    <mergeCell ref="AA5:AA7"/>
    <mergeCell ref="AR5:AR7"/>
    <mergeCell ref="AS5:AS7"/>
    <mergeCell ref="AT5:AT7"/>
    <mergeCell ref="AU5:AU7"/>
    <mergeCell ref="AL5:AL7"/>
    <mergeCell ref="AM5:AM7"/>
    <mergeCell ref="AN5:AN7"/>
    <mergeCell ref="AH5:AH7"/>
    <mergeCell ref="AJ5:AJ7"/>
    <mergeCell ref="AK5:AK7"/>
    <mergeCell ref="C5:N5"/>
    <mergeCell ref="O5:O7"/>
    <mergeCell ref="U5:U7"/>
    <mergeCell ref="Y5:Y7"/>
    <mergeCell ref="Z5:Z7"/>
    <mergeCell ref="C6:D6"/>
    <mergeCell ref="H6:J6"/>
    <mergeCell ref="K6:M6"/>
    <mergeCell ref="N6:N7"/>
    <mergeCell ref="A3:A7"/>
    <mergeCell ref="B3:B7"/>
    <mergeCell ref="C3:P4"/>
    <mergeCell ref="Q3:AU3"/>
    <mergeCell ref="P5:P7"/>
    <mergeCell ref="Q5:Q7"/>
    <mergeCell ref="R5:R7"/>
    <mergeCell ref="S5:S7"/>
    <mergeCell ref="T5:T7"/>
    <mergeCell ref="AD5:AD7"/>
    <mergeCell ref="AE5:AE7"/>
    <mergeCell ref="AF5:AF7"/>
    <mergeCell ref="AG5:AG7"/>
    <mergeCell ref="V5:V7"/>
    <mergeCell ref="W5:W7"/>
    <mergeCell ref="X5:X7"/>
    <mergeCell ref="AO5:AO7"/>
    <mergeCell ref="AP5:AP7"/>
    <mergeCell ref="AQ5:AQ7"/>
    <mergeCell ref="AB5:AB7"/>
    <mergeCell ref="AC5:AC7"/>
    <mergeCell ref="AI5:AI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Créditos 2020</vt:lpstr>
      <vt:lpstr>Créditos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2020-04-28T01:13:02Z</dcterms:created>
  <dcterms:modified xsi:type="dcterms:W3CDTF">2022-02-23T20:51:49Z</dcterms:modified>
</cp:coreProperties>
</file>